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1630" windowHeight="5055" tabRatio="669" firstSheet="3" activeTab="9"/>
  </bookViews>
  <sheets>
    <sheet name="Declaration" sheetId="1" r:id="rId1"/>
    <sheet name="Table I-Summary Stmt" sheetId="2" r:id="rId2"/>
    <sheet name="Table II" sheetId="3" r:id="rId3"/>
    <sheet name="PROM" sheetId="4" r:id="rId4"/>
    <sheet name="PROM-BREAKUP" sheetId="5" r:id="rId5"/>
    <sheet name="Table IIA-Unclaimed details" sheetId="6" r:id="rId6"/>
    <sheet name="Table III-Public Shareholding" sheetId="7" r:id="rId7"/>
    <sheet name="Table III Aperson in concert" sheetId="8" r:id="rId8"/>
    <sheet name="1 %" sheetId="9" r:id="rId9"/>
    <sheet name="1% breakup" sheetId="10" r:id="rId10"/>
    <sheet name="Table IV" sheetId="11" r:id="rId11"/>
  </sheets>
  <definedNames/>
  <calcPr fullCalcOnLoad="1"/>
</workbook>
</file>

<file path=xl/sharedStrings.xml><?xml version="1.0" encoding="utf-8"?>
<sst xmlns="http://schemas.openxmlformats.org/spreadsheetml/2006/main" count="556" uniqueCount="253">
  <si>
    <t>2. Scrip Code/Name of Scrip/Class of Security</t>
  </si>
  <si>
    <t>4. Declaration: The Listed entity is required to submit the following declaration to the extent of submission of information:-</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</si>
  <si>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</si>
  <si>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Total</t>
  </si>
  <si>
    <t>(a)</t>
  </si>
  <si>
    <t>(A)</t>
  </si>
  <si>
    <t>Promoter &amp; Promoter Group</t>
  </si>
  <si>
    <t>(B)</t>
  </si>
  <si>
    <t>Public</t>
  </si>
  <si>
    <t>(C)</t>
  </si>
  <si>
    <t>Non Promoter- Non Public</t>
  </si>
  <si>
    <t>(C1)</t>
  </si>
  <si>
    <t>No. of Voting Rights</t>
  </si>
  <si>
    <t>Shares Underlying DRs</t>
  </si>
  <si>
    <t>(C2)</t>
  </si>
  <si>
    <t>Shares held by Employee Trusts</t>
  </si>
  <si>
    <t>Indian</t>
  </si>
  <si>
    <t>Individual/Hindu Undivided Family</t>
  </si>
  <si>
    <t>Central Government/ State Governments</t>
  </si>
  <si>
    <t>Financial Institutions / Banks</t>
  </si>
  <si>
    <t>Any other (Specify)</t>
  </si>
  <si>
    <t>Sub Total  A(1)</t>
  </si>
  <si>
    <t>Foreign</t>
  </si>
  <si>
    <t>Individual (Non resident Individuals / Foreign individuals)</t>
  </si>
  <si>
    <t>Institutions</t>
  </si>
  <si>
    <t xml:space="preserve">Any other (Specify) </t>
  </si>
  <si>
    <t>Sub Total  A(2)</t>
  </si>
  <si>
    <t>Total shareholding of Promoter and Promoter Group (A)= (A)(1) +(A)(2)</t>
  </si>
  <si>
    <t>Venture capital Funds</t>
  </si>
  <si>
    <t>Insurance Companies</t>
  </si>
  <si>
    <t>Foreign Venture Capital Investors</t>
  </si>
  <si>
    <t>Any other (Specify) - Foreign Banks</t>
  </si>
  <si>
    <t>Sub Total  B(1)</t>
  </si>
  <si>
    <t>Non-Institutions</t>
  </si>
  <si>
    <t xml:space="preserve">Individuals </t>
  </si>
  <si>
    <t>Sub Total  B(2)</t>
  </si>
  <si>
    <t>(1)</t>
  </si>
  <si>
    <t>a</t>
  </si>
  <si>
    <t>b</t>
  </si>
  <si>
    <t>c</t>
  </si>
  <si>
    <t>d</t>
  </si>
  <si>
    <t>e</t>
  </si>
  <si>
    <t>(2)</t>
  </si>
  <si>
    <t>f</t>
  </si>
  <si>
    <t>g</t>
  </si>
  <si>
    <t>h</t>
  </si>
  <si>
    <t>i</t>
  </si>
  <si>
    <t>Name</t>
  </si>
  <si>
    <t>Government</t>
  </si>
  <si>
    <t xml:space="preserve">d </t>
  </si>
  <si>
    <t>Foreign Portfolio Investor</t>
  </si>
  <si>
    <t>Table II - Statement showing shareholding pattern of the Promoter and Promoter Group</t>
  </si>
  <si>
    <t>Table III - Statement showing shareholding pattern of the Public shareholder</t>
  </si>
  <si>
    <t>Mutual Funds/UTI</t>
  </si>
  <si>
    <t>Alternate Investment Funds</t>
  </si>
  <si>
    <t>Foreign Portfolio Investors</t>
  </si>
  <si>
    <t>Provident Funds / Pension Funds</t>
  </si>
  <si>
    <t>Central Government / State Government / President of India</t>
  </si>
  <si>
    <t>(3)</t>
  </si>
  <si>
    <t>Individual Shareholders holding Nominal Share Capital upto Rs.2 Lakhs</t>
  </si>
  <si>
    <t>Individual Shareholders holding Nominal Share Capital in excess of Rs.2 Lakhs</t>
  </si>
  <si>
    <t>NBFCs Registered with RBI</t>
  </si>
  <si>
    <t>Employee Trusts</t>
  </si>
  <si>
    <t>Overseas Depositories (holding DRs) (balancing figure)</t>
  </si>
  <si>
    <t xml:space="preserve">Any other </t>
  </si>
  <si>
    <t>Sub Total  B(3)</t>
  </si>
  <si>
    <t>Total Public Shareholding (B)= (B)(1)+(B)(2) +(B)(3)</t>
  </si>
  <si>
    <t>Table IV - Statement showing shareholding pattern of the Non Promoter- Non Public shareholder</t>
  </si>
  <si>
    <t>Name of DR Holder if available</t>
  </si>
  <si>
    <t>Total Non-Promoter - Non Public Shareholding (C )= (C ) (1) +(C ) (2)</t>
  </si>
  <si>
    <t>Whether the Listed Entity has issued any partly paid up shares?</t>
  </si>
  <si>
    <t>Whether the Listed Entity has issued any Convertible Securities or Warrants?</t>
  </si>
  <si>
    <t>Whether the Listed Entity has any shares against which depository receipts are issued?</t>
  </si>
  <si>
    <t>Whether the Listed Entity has any shares in locked-in?</t>
  </si>
  <si>
    <t>Whether any shares held by promoters are pledge or otherwise encumbered?</t>
  </si>
  <si>
    <t>Particulars</t>
  </si>
  <si>
    <t>Category
(I)</t>
  </si>
  <si>
    <t>Category of shareholder
(II)</t>
  </si>
  <si>
    <t>Nos. of shareholders
(III)</t>
  </si>
  <si>
    <t>No. of fully paid up equity shares held
(IV)</t>
  </si>
  <si>
    <t>Partly paid-up equity shares held
(V)</t>
  </si>
  <si>
    <t>No. of shares underlying Depository Receipts
(VI)</t>
  </si>
  <si>
    <t>Total nos. shares held
(VII) = (IV)+(V)+ (VI)</t>
  </si>
  <si>
    <t>Number of Voting Rights held in each class of securities
(IX)</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</si>
  <si>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</si>
  <si>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</si>
  <si>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</si>
  <si>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</si>
  <si>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Shares Underlying Outstanding convertible securities (including Warrants)
(X)</t>
  </si>
  <si>
    <t>No.
(a)</t>
  </si>
  <si>
    <t>As a % of total Shares held
(b)</t>
  </si>
  <si>
    <t>NA</t>
  </si>
  <si>
    <t>Category and Name of the Shareholders
(I)</t>
  </si>
  <si>
    <t>PAN
(II)</t>
  </si>
  <si>
    <t>Class  X</t>
  </si>
  <si>
    <t>Class y</t>
  </si>
  <si>
    <t>Total as a % of Total Voting Rights</t>
  </si>
  <si>
    <t xml:space="preserve">Shareholding  % of total no. of shares (calculated as per SCRR, 1957)
As a % of (A+B+C2)
(VIII) </t>
  </si>
  <si>
    <t>No of Shares held</t>
  </si>
  <si>
    <t>Name
of the 
Shareholders
     (I)</t>
  </si>
  <si>
    <t>PAN 
(II)</t>
  </si>
  <si>
    <t>No. Of Partly paid-up equity shares held
(V)</t>
  </si>
  <si>
    <t>No. Of shares underlying Depository Receipts
(VI)</t>
  </si>
  <si>
    <t>Total nos. shares
held
(VII) = (IV)+(V)+ (VI)</t>
  </si>
  <si>
    <t>Shareholding as a % of total no. of shares (calculated as per SCRR, 1957)
(VIII)
As a % of (A+B+C2)</t>
  </si>
  <si>
    <t>No. Of Shares Underlying Outstanding convertible securities
(X)</t>
  </si>
  <si>
    <t>No. Of Warrants
(Xi)</t>
  </si>
  <si>
    <t>No. Of Shares Underlying Outstanding convertible securities and No. Of Warrants
(Xi) (a)</t>
  </si>
  <si>
    <t>Shareholding , as a % assuming full conversion of convertible securities (as a percentage of diluted share capital)
(XI)= (VII)+(Xi)(a)
As a % of (A+B+C2)</t>
  </si>
  <si>
    <t>Number of equity shares held in dematerialized form 
(XIV)</t>
  </si>
  <si>
    <t>No of Voting (XIV) Rights</t>
  </si>
  <si>
    <t>Total as
a % of
Total
Voting
rights</t>
  </si>
  <si>
    <t>Class
eg:X</t>
  </si>
  <si>
    <t>Class
eg:y</t>
  </si>
  <si>
    <t>Custodian / DRHolder ( c ) (1)</t>
  </si>
  <si>
    <t>Employee Benefit Trust (under SEBI(Share Based Employee Benefit) Regulations, 2014) ( c ) (2)</t>
  </si>
  <si>
    <t>No</t>
  </si>
  <si>
    <t>Yes / No</t>
  </si>
  <si>
    <t>a. If under 31(1)(b) then indicate the report for Quarter ending                                : 31-12-2015</t>
  </si>
  <si>
    <t>b. If under 31(1)(c) then indicate date of allotment/extinguishment                      : NA</t>
  </si>
  <si>
    <t>No. of Shareholders</t>
  </si>
  <si>
    <t xml:space="preserve">Details of Shares which remain unclaimed may be given here along with details such as number of shareholders, outstanding shares held in demat/unclaimed suspense account, voting rights which are frozen etc.
</t>
  </si>
  <si>
    <t>Name of the PAC</t>
  </si>
  <si>
    <t>Number of shares</t>
  </si>
  <si>
    <t>Percentage of shareholding by PAC</t>
  </si>
  <si>
    <t>Serial No.</t>
  </si>
  <si>
    <t>PAN No.</t>
  </si>
  <si>
    <t>NIL</t>
  </si>
  <si>
    <t>3. Share Holding Pattern Filed under: Reg. 31(1)(a)/Reg. 31(1)(b)/Reg.31(1) (c)   : Reg 31(1)(b)</t>
  </si>
  <si>
    <t>CLEARING MEMBER</t>
  </si>
  <si>
    <t>DOMESTIC BODY CORPORATE</t>
  </si>
  <si>
    <t>MARGIN TRADING ACCOUNT-CORPORATE</t>
  </si>
  <si>
    <t>**Total**</t>
  </si>
  <si>
    <t>SLNO</t>
  </si>
  <si>
    <t>Sr.</t>
  </si>
  <si>
    <t>Category &amp; Name
of the
Shareholders
(I)</t>
  </si>
  <si>
    <t>Nos. Of shareholders
(III)</t>
  </si>
  <si>
    <t>Shareholding , as a % assuming full conversion of convertible securities ( as a percentage of diluted share capital)
(XI)= (VII)+(X)
As a % of (A+B+C2)</t>
  </si>
  <si>
    <t>No of Voting (XIV)
Rights</t>
  </si>
  <si>
    <t>Class
eg:
X</t>
  </si>
  <si>
    <t>Number of Voting Rights
held in each class of
securities
(IX)</t>
  </si>
  <si>
    <t>No of Voting  (XIV)  Rights</t>
  </si>
  <si>
    <t>Total as a % of
(A+B+C)</t>
  </si>
  <si>
    <t>Searial No.</t>
  </si>
  <si>
    <t>Any Other</t>
  </si>
  <si>
    <t>FOLIO</t>
  </si>
  <si>
    <t>SHPTABLE</t>
  </si>
  <si>
    <t>SHPTAG</t>
  </si>
  <si>
    <t>SUBTAG</t>
  </si>
  <si>
    <t>NAME_1</t>
  </si>
  <si>
    <t>PANNO1</t>
  </si>
  <si>
    <t>HOLDERS</t>
  </si>
  <si>
    <t>SHARES</t>
  </si>
  <si>
    <t>PART_EQ</t>
  </si>
  <si>
    <t>DR_SHARE</t>
  </si>
  <si>
    <t>TOT_SHARE</t>
  </si>
  <si>
    <t>TOT_PERC</t>
  </si>
  <si>
    <t>CLASXSHR</t>
  </si>
  <si>
    <t>CLASYSHR</t>
  </si>
  <si>
    <t>XYSHR</t>
  </si>
  <si>
    <t>TXYPERC</t>
  </si>
  <si>
    <t>CONVSEC</t>
  </si>
  <si>
    <t>NOWRNTS</t>
  </si>
  <si>
    <t>WRNTSHR</t>
  </si>
  <si>
    <t>WRNTPER</t>
  </si>
  <si>
    <t>LOCK_SHR</t>
  </si>
  <si>
    <t>LOCKPER</t>
  </si>
  <si>
    <t>PLEDGSHR</t>
  </si>
  <si>
    <t>PLDGPER</t>
  </si>
  <si>
    <t>DMT_SHARE</t>
  </si>
  <si>
    <t>CATEGORY</t>
  </si>
  <si>
    <t>DP_CATEG</t>
  </si>
  <si>
    <t>TABLE III</t>
  </si>
  <si>
    <t>1</t>
  </si>
  <si>
    <t>3</t>
  </si>
  <si>
    <t>a(ii)</t>
  </si>
  <si>
    <t>RESIDENT INDIAN</t>
  </si>
  <si>
    <t>CORPORATE BODY-OTHERS</t>
  </si>
  <si>
    <t>INDIVIDUAL-RESIDENT</t>
  </si>
  <si>
    <t>YES</t>
  </si>
  <si>
    <t>TRUST</t>
  </si>
  <si>
    <t>INDIAN FINANCIAL INSTITUTION</t>
  </si>
  <si>
    <t>FI-GOVT. SPONSERED FI</t>
  </si>
  <si>
    <t>MUTUAL FUND</t>
  </si>
  <si>
    <t>1. Name of Listed Entity                                                                                                               : THE K.C.P. LIMITED</t>
  </si>
  <si>
    <t>CLEARING HOUSE</t>
  </si>
  <si>
    <t>DOMESTIC BODY CORPORATE-LLP</t>
  </si>
  <si>
    <t>FOREIGN INSTITUTIONAL INSTITUTION</t>
  </si>
  <si>
    <t>LIMITED LIABLITY PARTNERSHIP</t>
  </si>
  <si>
    <t>THE JEYPORE SUGAR COMPANY LIMITED</t>
  </si>
  <si>
    <t>AAACT9942R</t>
  </si>
  <si>
    <t>V RAMAKRISHNA SONS P LTD</t>
  </si>
  <si>
    <t>AAACV2307A</t>
  </si>
  <si>
    <t>V. R. K. GRANDSONS INVESTMENT PRIVATE LTD.</t>
  </si>
  <si>
    <t>AAACV3678A</t>
  </si>
  <si>
    <t>VELAGAPUDI LAKSHMANA DUTT</t>
  </si>
  <si>
    <t>AAAHV0216K</t>
  </si>
  <si>
    <t>KAVITHA D CHITTURI</t>
  </si>
  <si>
    <t>AAAPD6737H</t>
  </si>
  <si>
    <t>V L INDIRA DUTT</t>
  </si>
  <si>
    <t>AAAPD6756A</t>
  </si>
  <si>
    <t>AABPD7988F</t>
  </si>
  <si>
    <t>IRMGARD VELAGAPUDI</t>
  </si>
  <si>
    <t>AAFPI6691A</t>
  </si>
  <si>
    <t>S. NALINI</t>
  </si>
  <si>
    <t>ABMPN3058Q</t>
  </si>
  <si>
    <t>R PRABHU</t>
  </si>
  <si>
    <t>ADJPP4946N</t>
  </si>
  <si>
    <t>RAJESWARY RAMAKRISHNAN</t>
  </si>
  <si>
    <t>ADQPR8661R</t>
  </si>
  <si>
    <t>ANITHA .</t>
  </si>
  <si>
    <t>AEVPA9301D</t>
  </si>
  <si>
    <t>UMA S VALLABHANENI</t>
  </si>
  <si>
    <t>AEYPV0586Q</t>
  </si>
  <si>
    <t>KIRAN VELAGAPUDI</t>
  </si>
  <si>
    <t>AFDPK3995G</t>
  </si>
  <si>
    <t>SIVARAMAKRISHNAN  PRASAD</t>
  </si>
  <si>
    <t>AFRPP5944E</t>
  </si>
  <si>
    <t>S. RAJIV RANGASAMI</t>
  </si>
  <si>
    <t>AGUPR2921B</t>
  </si>
  <si>
    <t>P VIKRAM RAMAKRISHNAN</t>
  </si>
  <si>
    <t>AIZPV8779N</t>
  </si>
  <si>
    <t>SUBBARAO VALLABHANENI</t>
  </si>
  <si>
    <t>AKRPS6475L</t>
  </si>
  <si>
    <t>RAJYALAKSHMAMMA S R V</t>
  </si>
  <si>
    <t>AQIPR7490M</t>
  </si>
  <si>
    <t>SHIVANI DUTT CHITTURI</t>
  </si>
  <si>
    <t>ASKPC4646C</t>
  </si>
  <si>
    <t>HDFC TRUSTEE COMPANY LIMITED A/C HDFC GROWTH FUND</t>
  </si>
  <si>
    <t>AAATH1809A</t>
  </si>
  <si>
    <t>RELIANCE CAPITAL TRUSTEE CO. LTD-A/C RELIANCESMALL CAP FUND</t>
  </si>
  <si>
    <t>AAATR0090B</t>
  </si>
  <si>
    <t>SBI SMALL AND MIDCAP FUND</t>
  </si>
  <si>
    <t>SBI MUTUAL FUND</t>
  </si>
  <si>
    <t>AABTS6407Q</t>
  </si>
  <si>
    <t>THE NEW INDIA ASSURANCE COMPANY LIMITED</t>
  </si>
  <si>
    <t>AAACN4165C</t>
  </si>
  <si>
    <t>VINOD HASHMATRAI PUNWANI</t>
  </si>
  <si>
    <t>AJJPP9783F</t>
  </si>
  <si>
    <t>THE K C P LIMITED - UNCLAIMED SUSPENSE ACCOUNT</t>
  </si>
  <si>
    <t>AAACT8046J</t>
  </si>
  <si>
    <t>IN30012611178245</t>
  </si>
  <si>
    <t>MUTUAL FUNDS - MF</t>
  </si>
  <si>
    <t>IN30016710081207</t>
  </si>
  <si>
    <t>IN30378610001015</t>
  </si>
  <si>
    <t>SBI MAGNUM CHILDREN'S BENEFIT PLAN</t>
  </si>
  <si>
    <t>IN30378610001099</t>
  </si>
  <si>
    <t>SBI EMERGING BUSINESSES FUND</t>
  </si>
  <si>
    <t>IN30378610001929</t>
  </si>
  <si>
    <t>IN30081210001728</t>
  </si>
  <si>
    <t>1303890000024351</t>
  </si>
  <si>
    <t>IN30131321650597</t>
  </si>
  <si>
    <t>Table I-Summary Statement holding of specified securities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</si>
</sst>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 #,##0.00_ ;_ * \-#,##0.00_ ;_ * &quot;-&quot;??_ ;_ @_ "/>
    <numFmt numFmtId="165" formatCode="0.0000"/>
  </numFmts>
  <fonts count="39">
    <font>
      <sz val="11"/>
      <color theme="1"/>
      <name val="Calibri"/>
      <family val="2"/>
    </font>
    <font>
      <sz val="11"/>
      <color indexed="8"/>
      <name val="Calibri"/>
      <family val="2"/>
    </font>
    <font>
      <b/>
      <sz val="11"/>
      <color indexed="8"/>
      <name val="Calibri"/>
      <family val="2"/>
    </font>
    <font>
      <sz val="8"/>
      <name val="Calibri"/>
      <family val="2"/>
    </font>
    <font>
      <sz val="10"/>
      <name val="Arial"/>
      <family val="0"/>
    </font>
    <font>
      <sz val="11"/>
      <name val="Calibri"/>
      <family val="2"/>
    </font>
    <font>
      <b/>
      <u val="single"/>
      <sz val="11"/>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style="thin"/>
      <right/>
      <top style="thin"/>
      <bottom/>
    </border>
    <border>
      <left style="thin"/>
      <right/>
      <top/>
      <bottom/>
    </border>
    <border>
      <left style="thin"/>
      <right/>
      <top/>
      <bottom style="thin"/>
    </border>
    <border>
      <left/>
      <right style="thin"/>
      <top style="thin"/>
      <bottom/>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4"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16">
    <xf numFmtId="0" fontId="0" fillId="0" borderId="0" xfId="0" applyFont="1" applyAlignment="1">
      <alignment/>
    </xf>
    <xf numFmtId="0" fontId="0" fillId="0" borderId="10" xfId="0" applyBorder="1" applyAlignment="1">
      <alignment/>
    </xf>
    <xf numFmtId="0" fontId="2" fillId="0" borderId="10" xfId="0" applyFont="1" applyBorder="1" applyAlignment="1">
      <alignment/>
    </xf>
    <xf numFmtId="0" fontId="0" fillId="0" borderId="10" xfId="0" applyBorder="1" applyAlignment="1">
      <alignment vertical="top" wrapText="1"/>
    </xf>
    <xf numFmtId="0" fontId="0" fillId="0" borderId="10" xfId="0" applyBorder="1" applyAlignment="1" quotePrefix="1">
      <alignment vertical="top" wrapText="1"/>
    </xf>
    <xf numFmtId="0" fontId="2" fillId="0" borderId="10" xfId="0" applyFont="1" applyBorder="1" applyAlignment="1">
      <alignment vertical="top" wrapText="1"/>
    </xf>
    <xf numFmtId="0" fontId="2" fillId="0" borderId="10" xfId="0" applyFont="1" applyBorder="1" applyAlignment="1">
      <alignment horizontal="center"/>
    </xf>
    <xf numFmtId="0" fontId="2" fillId="0" borderId="0" xfId="0" applyFont="1" applyAlignment="1">
      <alignment/>
    </xf>
    <xf numFmtId="1" fontId="0" fillId="0" borderId="10" xfId="0" applyNumberFormat="1" applyBorder="1" applyAlignment="1">
      <alignment/>
    </xf>
    <xf numFmtId="2" fontId="0" fillId="0" borderId="10" xfId="0" applyNumberFormat="1" applyBorder="1" applyAlignment="1">
      <alignment/>
    </xf>
    <xf numFmtId="0" fontId="1" fillId="0" borderId="0" xfId="0" applyFont="1" applyAlignment="1">
      <alignment/>
    </xf>
    <xf numFmtId="0" fontId="1" fillId="0" borderId="0" xfId="0" applyFont="1" applyAlignment="1">
      <alignment/>
    </xf>
    <xf numFmtId="0" fontId="1" fillId="0" borderId="10" xfId="0" applyFont="1" applyBorder="1" applyAlignment="1">
      <alignment/>
    </xf>
    <xf numFmtId="0" fontId="5" fillId="0" borderId="10" xfId="0" applyFont="1" applyBorder="1" applyAlignment="1">
      <alignment horizontal="center"/>
    </xf>
    <xf numFmtId="0" fontId="6" fillId="0" borderId="10" xfId="0" applyFont="1" applyBorder="1" applyAlignment="1">
      <alignment vertical="top" wrapText="1"/>
    </xf>
    <xf numFmtId="0" fontId="1" fillId="0" borderId="0" xfId="0" applyFont="1" applyAlignment="1">
      <alignment/>
    </xf>
    <xf numFmtId="0" fontId="5" fillId="0" borderId="10" xfId="0" applyFont="1" applyBorder="1" applyAlignment="1">
      <alignment vertical="top" wrapText="1"/>
    </xf>
    <xf numFmtId="0" fontId="5" fillId="0" borderId="10" xfId="0" applyFont="1" applyFill="1" applyBorder="1" applyAlignment="1">
      <alignment vertical="top" wrapText="1"/>
    </xf>
    <xf numFmtId="0" fontId="7" fillId="0" borderId="10" xfId="0" applyFont="1" applyBorder="1" applyAlignment="1">
      <alignment horizontal="right" vertical="top" wrapText="1"/>
    </xf>
    <xf numFmtId="0" fontId="1" fillId="0" borderId="0" xfId="0" applyFont="1" applyAlignment="1">
      <alignment/>
    </xf>
    <xf numFmtId="0" fontId="5" fillId="0" borderId="10" xfId="0" applyFont="1" applyBorder="1" applyAlignment="1" quotePrefix="1">
      <alignment horizontal="center"/>
    </xf>
    <xf numFmtId="0" fontId="5" fillId="0" borderId="10" xfId="0" applyFont="1" applyBorder="1" applyAlignment="1">
      <alignment horizontal="right" vertical="top" wrapText="1"/>
    </xf>
    <xf numFmtId="0" fontId="7" fillId="0" borderId="10" xfId="0" applyFont="1" applyBorder="1" applyAlignment="1">
      <alignment vertical="top" wrapText="1"/>
    </xf>
    <xf numFmtId="0" fontId="0" fillId="0" borderId="10" xfId="0" applyBorder="1" applyAlignment="1" applyProtection="1">
      <alignment wrapText="1"/>
      <protection locked="0"/>
    </xf>
    <xf numFmtId="0" fontId="0" fillId="0" borderId="10" xfId="0" applyBorder="1" applyAlignment="1" applyProtection="1">
      <alignment/>
      <protection locked="0"/>
    </xf>
    <xf numFmtId="0" fontId="2" fillId="0" borderId="11" xfId="0" applyFont="1" applyBorder="1" applyAlignment="1">
      <alignment horizontal="left" vertical="top"/>
    </xf>
    <xf numFmtId="0" fontId="2" fillId="0" borderId="11" xfId="0" applyFont="1" applyBorder="1" applyAlignment="1">
      <alignment/>
    </xf>
    <xf numFmtId="0" fontId="0" fillId="0" borderId="0" xfId="0" applyFont="1" applyAlignment="1">
      <alignment/>
    </xf>
    <xf numFmtId="0" fontId="0" fillId="0" borderId="10" xfId="0" applyFont="1" applyBorder="1" applyAlignment="1">
      <alignment/>
    </xf>
    <xf numFmtId="0" fontId="1" fillId="0" borderId="0" xfId="0" applyFont="1" applyAlignment="1">
      <alignment/>
    </xf>
    <xf numFmtId="0" fontId="5" fillId="0" borderId="10" xfId="0" applyFont="1" applyBorder="1" applyAlignment="1">
      <alignment horizontal="center"/>
    </xf>
    <xf numFmtId="0" fontId="6" fillId="0" borderId="10" xfId="0" applyFont="1" applyBorder="1" applyAlignment="1">
      <alignment vertical="top" wrapText="1"/>
    </xf>
    <xf numFmtId="0" fontId="5" fillId="0" borderId="10" xfId="0" applyFont="1" applyBorder="1" applyAlignment="1">
      <alignment vertical="top" wrapText="1"/>
    </xf>
    <xf numFmtId="0" fontId="5" fillId="0" borderId="10" xfId="0" applyFont="1" applyFill="1" applyBorder="1" applyAlignment="1">
      <alignment vertical="top" wrapText="1"/>
    </xf>
    <xf numFmtId="0" fontId="5" fillId="0" borderId="10" xfId="0" applyFont="1" applyBorder="1" applyAlignment="1" quotePrefix="1">
      <alignment horizontal="center"/>
    </xf>
    <xf numFmtId="0" fontId="7" fillId="0" borderId="10" xfId="0" applyFont="1" applyBorder="1" applyAlignment="1">
      <alignment vertical="top" wrapText="1"/>
    </xf>
    <xf numFmtId="1" fontId="5" fillId="0" borderId="10" xfId="55" applyNumberFormat="1" applyFont="1" applyBorder="1">
      <alignment/>
      <protection/>
    </xf>
    <xf numFmtId="0" fontId="2" fillId="0" borderId="0" xfId="0" applyFont="1" applyAlignment="1">
      <alignment/>
    </xf>
    <xf numFmtId="2" fontId="0" fillId="0" borderId="10" xfId="0" applyNumberFormat="1" applyFont="1" applyBorder="1" applyAlignment="1">
      <alignment/>
    </xf>
    <xf numFmtId="1" fontId="0" fillId="0" borderId="0" xfId="0" applyNumberFormat="1" applyFont="1" applyAlignment="1">
      <alignment/>
    </xf>
    <xf numFmtId="2" fontId="0" fillId="0" borderId="0" xfId="0" applyNumberFormat="1" applyFont="1" applyAlignment="1">
      <alignment/>
    </xf>
    <xf numFmtId="0" fontId="5" fillId="0" borderId="10" xfId="0" applyFont="1" applyBorder="1" applyAlignment="1">
      <alignment horizontal="center" vertical="top" wrapText="1"/>
    </xf>
    <xf numFmtId="0" fontId="2" fillId="0" borderId="0" xfId="0" applyFont="1" applyAlignment="1">
      <alignment/>
    </xf>
    <xf numFmtId="0" fontId="2" fillId="0" borderId="10" xfId="0" applyFont="1" applyBorder="1" applyAlignment="1">
      <alignment/>
    </xf>
    <xf numFmtId="1" fontId="2" fillId="0" borderId="10" xfId="0" applyNumberFormat="1" applyFont="1" applyBorder="1" applyAlignment="1">
      <alignment/>
    </xf>
    <xf numFmtId="2" fontId="2" fillId="0" borderId="10" xfId="0" applyNumberFormat="1" applyFont="1" applyBorder="1" applyAlignment="1">
      <alignment/>
    </xf>
    <xf numFmtId="0" fontId="7" fillId="0" borderId="10" xfId="0" applyFont="1" applyBorder="1" applyAlignment="1">
      <alignment horizontal="center"/>
    </xf>
    <xf numFmtId="0" fontId="37" fillId="0" borderId="10" xfId="0" applyFont="1" applyBorder="1" applyAlignment="1">
      <alignment/>
    </xf>
    <xf numFmtId="1" fontId="37" fillId="0" borderId="10" xfId="0" applyNumberFormat="1" applyFont="1" applyBorder="1" applyAlignment="1">
      <alignment/>
    </xf>
    <xf numFmtId="2" fontId="37" fillId="0" borderId="10" xfId="0" applyNumberFormat="1" applyFont="1" applyBorder="1" applyAlignment="1">
      <alignment/>
    </xf>
    <xf numFmtId="0" fontId="1" fillId="0" borderId="11" xfId="0" applyFont="1" applyBorder="1" applyAlignment="1">
      <alignment/>
    </xf>
    <xf numFmtId="0" fontId="0" fillId="0" borderId="10" xfId="0" applyBorder="1" applyAlignment="1">
      <alignment horizontal="left"/>
    </xf>
    <xf numFmtId="0" fontId="0" fillId="0" borderId="10" xfId="0" applyNumberFormat="1" applyBorder="1" applyAlignment="1">
      <alignment/>
    </xf>
    <xf numFmtId="0" fontId="2" fillId="0" borderId="10" xfId="0" applyFont="1" applyBorder="1" applyAlignment="1">
      <alignment horizontal="center" vertical="top" wrapText="1"/>
    </xf>
    <xf numFmtId="2" fontId="0" fillId="0" borderId="0" xfId="0" applyNumberFormat="1" applyAlignment="1">
      <alignment/>
    </xf>
    <xf numFmtId="0" fontId="37" fillId="33" borderId="10" xfId="0" applyFont="1" applyFill="1" applyBorder="1" applyAlignment="1">
      <alignment horizontal="center" vertical="center" wrapText="1"/>
    </xf>
    <xf numFmtId="2" fontId="37" fillId="33" borderId="10" xfId="0" applyNumberFormat="1" applyFont="1" applyFill="1" applyBorder="1" applyAlignment="1">
      <alignment horizontal="center" vertical="center" wrapText="1"/>
    </xf>
    <xf numFmtId="1" fontId="37" fillId="33" borderId="10" xfId="0" applyNumberFormat="1" applyFont="1" applyFill="1" applyBorder="1" applyAlignment="1">
      <alignment horizontal="center" vertical="center" wrapText="1"/>
    </xf>
    <xf numFmtId="0" fontId="37" fillId="0" borderId="0" xfId="0" applyFont="1" applyAlignment="1">
      <alignment/>
    </xf>
    <xf numFmtId="1" fontId="37" fillId="0" borderId="0" xfId="0" applyNumberFormat="1" applyFont="1" applyAlignment="1">
      <alignment/>
    </xf>
    <xf numFmtId="0" fontId="7" fillId="0" borderId="10" xfId="0" applyFont="1" applyFill="1" applyBorder="1" applyAlignment="1">
      <alignment vertical="top" wrapText="1"/>
    </xf>
    <xf numFmtId="2" fontId="5" fillId="0" borderId="10" xfId="55" applyNumberFormat="1" applyFont="1" applyBorder="1">
      <alignment/>
      <protection/>
    </xf>
    <xf numFmtId="2" fontId="37" fillId="33" borderId="10" xfId="0" applyNumberFormat="1" applyFont="1" applyFill="1" applyBorder="1" applyAlignment="1">
      <alignment horizontal="center" vertical="center" wrapText="1"/>
    </xf>
    <xf numFmtId="0" fontId="0" fillId="33" borderId="0" xfId="0" applyFill="1" applyAlignment="1">
      <alignment/>
    </xf>
    <xf numFmtId="0" fontId="7" fillId="0" borderId="10" xfId="0" applyFont="1" applyBorder="1" applyAlignment="1" quotePrefix="1">
      <alignment horizontal="center"/>
    </xf>
    <xf numFmtId="1" fontId="0" fillId="34" borderId="10" xfId="0" applyNumberFormat="1" applyFill="1" applyBorder="1" applyAlignment="1">
      <alignment/>
    </xf>
    <xf numFmtId="2" fontId="0" fillId="34" borderId="10" xfId="0" applyNumberFormat="1" applyFill="1" applyBorder="1" applyAlignment="1">
      <alignment/>
    </xf>
    <xf numFmtId="0" fontId="0" fillId="34" borderId="0" xfId="0" applyFill="1" applyAlignment="1">
      <alignment/>
    </xf>
    <xf numFmtId="0" fontId="37" fillId="33" borderId="10" xfId="0" applyFont="1" applyFill="1" applyBorder="1" applyAlignment="1">
      <alignment horizontal="center" vertical="center" wrapText="1"/>
    </xf>
    <xf numFmtId="2" fontId="37" fillId="33" borderId="10" xfId="0" applyNumberFormat="1" applyFont="1" applyFill="1" applyBorder="1" applyAlignment="1">
      <alignment horizontal="center" vertical="center" wrapText="1"/>
    </xf>
    <xf numFmtId="0" fontId="0" fillId="34" borderId="10" xfId="0" applyFill="1" applyBorder="1" applyAlignment="1">
      <alignment/>
    </xf>
    <xf numFmtId="0" fontId="0" fillId="33" borderId="10" xfId="0" applyFont="1" applyFill="1" applyBorder="1" applyAlignment="1">
      <alignment horizontal="center" vertical="top" wrapText="1"/>
    </xf>
    <xf numFmtId="1" fontId="0" fillId="33" borderId="10" xfId="0" applyNumberFormat="1" applyFill="1" applyBorder="1" applyAlignment="1">
      <alignment/>
    </xf>
    <xf numFmtId="2" fontId="0" fillId="33" borderId="10" xfId="0" applyNumberFormat="1" applyFill="1" applyBorder="1" applyAlignment="1">
      <alignment/>
    </xf>
    <xf numFmtId="0" fontId="37" fillId="33" borderId="10" xfId="0" applyFont="1" applyFill="1" applyBorder="1" applyAlignment="1">
      <alignment/>
    </xf>
    <xf numFmtId="1" fontId="37" fillId="33" borderId="10" xfId="0" applyNumberFormat="1" applyFont="1" applyFill="1" applyBorder="1" applyAlignment="1">
      <alignment/>
    </xf>
    <xf numFmtId="2" fontId="37" fillId="33" borderId="10" xfId="0" applyNumberFormat="1" applyFont="1" applyFill="1" applyBorder="1" applyAlignment="1">
      <alignment/>
    </xf>
    <xf numFmtId="0" fontId="0" fillId="0" borderId="0" xfId="0" applyNumberFormat="1" applyAlignment="1">
      <alignment horizontal="center" wrapText="1"/>
    </xf>
    <xf numFmtId="0" fontId="37" fillId="33" borderId="10" xfId="0" applyFont="1" applyFill="1" applyBorder="1" applyAlignment="1">
      <alignment horizontal="center" vertical="center" wrapText="1"/>
    </xf>
    <xf numFmtId="0" fontId="37" fillId="33" borderId="12" xfId="0" applyFont="1" applyFill="1" applyBorder="1" applyAlignment="1">
      <alignment horizontal="center" vertical="center"/>
    </xf>
    <xf numFmtId="0" fontId="37" fillId="33" borderId="13" xfId="0" applyFont="1" applyFill="1" applyBorder="1" applyAlignment="1">
      <alignment horizontal="center" vertical="center"/>
    </xf>
    <xf numFmtId="0" fontId="37" fillId="33" borderId="14" xfId="0" applyFont="1" applyFill="1" applyBorder="1" applyAlignment="1">
      <alignment horizontal="center" vertical="center"/>
    </xf>
    <xf numFmtId="0" fontId="37" fillId="33" borderId="12" xfId="0" applyFont="1" applyFill="1" applyBorder="1" applyAlignment="1">
      <alignment horizontal="center" vertical="center" wrapText="1"/>
    </xf>
    <xf numFmtId="0" fontId="37" fillId="33" borderId="14" xfId="0" applyFont="1" applyFill="1" applyBorder="1" applyAlignment="1">
      <alignment horizontal="center" vertical="center" wrapText="1"/>
    </xf>
    <xf numFmtId="0" fontId="2" fillId="0" borderId="12" xfId="0" applyFont="1" applyBorder="1" applyAlignment="1">
      <alignment horizontal="center"/>
    </xf>
    <xf numFmtId="0" fontId="2" fillId="0" borderId="14" xfId="0" applyFont="1" applyBorder="1" applyAlignment="1">
      <alignment horizontal="center"/>
    </xf>
    <xf numFmtId="0" fontId="37" fillId="33" borderId="13" xfId="0" applyFont="1" applyFill="1" applyBorder="1" applyAlignment="1">
      <alignment horizontal="center" vertical="center" wrapText="1"/>
    </xf>
    <xf numFmtId="2" fontId="37" fillId="33" borderId="10" xfId="0" applyNumberFormat="1" applyFont="1" applyFill="1" applyBorder="1" applyAlignment="1">
      <alignment horizontal="center" vertical="center" wrapText="1"/>
    </xf>
    <xf numFmtId="0" fontId="37" fillId="33" borderId="10" xfId="0" applyFont="1" applyFill="1" applyBorder="1" applyAlignment="1">
      <alignment horizontal="center" vertical="center"/>
    </xf>
    <xf numFmtId="2" fontId="37" fillId="33" borderId="10" xfId="42" applyNumberFormat="1" applyFont="1" applyFill="1" applyBorder="1" applyAlignment="1">
      <alignment horizontal="center" vertical="center" wrapText="1"/>
    </xf>
    <xf numFmtId="2" fontId="2" fillId="0" borderId="10" xfId="0" applyNumberFormat="1" applyFont="1" applyBorder="1" applyAlignment="1">
      <alignment horizontal="center" vertical="top" wrapText="1"/>
    </xf>
    <xf numFmtId="0" fontId="2" fillId="0" borderId="10" xfId="0" applyFont="1" applyBorder="1" applyAlignment="1">
      <alignment horizontal="center" vertical="top" wrapText="1"/>
    </xf>
    <xf numFmtId="0" fontId="37" fillId="33" borderId="11" xfId="0" applyFont="1" applyFill="1" applyBorder="1" applyAlignment="1">
      <alignment horizontal="center" vertical="center" wrapText="1"/>
    </xf>
    <xf numFmtId="0" fontId="37" fillId="33" borderId="15" xfId="0" applyFont="1" applyFill="1" applyBorder="1" applyAlignment="1">
      <alignment horizontal="center" vertical="center" wrapText="1"/>
    </xf>
    <xf numFmtId="0" fontId="37" fillId="33" borderId="16" xfId="0" applyFont="1" applyFill="1" applyBorder="1" applyAlignment="1">
      <alignment horizontal="center" vertical="center" wrapText="1"/>
    </xf>
    <xf numFmtId="0" fontId="37" fillId="0" borderId="10" xfId="0" applyFont="1" applyBorder="1" applyAlignment="1">
      <alignment horizontal="center" vertical="top" wrapText="1"/>
    </xf>
    <xf numFmtId="0" fontId="2" fillId="0" borderId="10" xfId="0" applyFont="1" applyBorder="1" applyAlignment="1">
      <alignment horizontal="left" vertical="top" wrapText="1"/>
    </xf>
    <xf numFmtId="0" fontId="2" fillId="0" borderId="10" xfId="0" applyFont="1" applyBorder="1" applyAlignment="1">
      <alignment wrapText="1"/>
    </xf>
    <xf numFmtId="0" fontId="37" fillId="33" borderId="17" xfId="0" applyFont="1" applyFill="1" applyBorder="1" applyAlignment="1">
      <alignment horizontal="center" vertical="center" wrapText="1"/>
    </xf>
    <xf numFmtId="0" fontId="37" fillId="33" borderId="18" xfId="0" applyFont="1" applyFill="1" applyBorder="1" applyAlignment="1">
      <alignment horizontal="center" vertical="center" wrapText="1"/>
    </xf>
    <xf numFmtId="0" fontId="37" fillId="33" borderId="19" xfId="0" applyFont="1" applyFill="1" applyBorder="1" applyAlignment="1">
      <alignment horizontal="center" vertical="center" wrapText="1"/>
    </xf>
    <xf numFmtId="0" fontId="1" fillId="0" borderId="11" xfId="0" applyFont="1" applyBorder="1" applyAlignment="1">
      <alignment horizontal="center"/>
    </xf>
    <xf numFmtId="0" fontId="37" fillId="33" borderId="11" xfId="0" applyFont="1" applyFill="1" applyBorder="1" applyAlignment="1">
      <alignment horizontal="center" vertical="center"/>
    </xf>
    <xf numFmtId="0" fontId="37" fillId="33" borderId="15" xfId="0" applyFont="1" applyFill="1" applyBorder="1" applyAlignment="1">
      <alignment horizontal="center" vertical="center"/>
    </xf>
    <xf numFmtId="0" fontId="37" fillId="33" borderId="16" xfId="0" applyFont="1" applyFill="1" applyBorder="1" applyAlignment="1">
      <alignment horizontal="center" vertical="center"/>
    </xf>
    <xf numFmtId="0" fontId="37" fillId="0" borderId="10" xfId="0" applyFont="1" applyFill="1" applyBorder="1" applyAlignment="1">
      <alignment horizontal="center" vertical="center" wrapText="1"/>
    </xf>
    <xf numFmtId="0" fontId="37" fillId="0" borderId="10" xfId="0" applyFont="1" applyFill="1" applyBorder="1" applyAlignment="1">
      <alignment horizontal="center"/>
    </xf>
    <xf numFmtId="0" fontId="0" fillId="0" borderId="12" xfId="0"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2" fontId="37" fillId="33" borderId="11" xfId="0" applyNumberFormat="1" applyFont="1" applyFill="1" applyBorder="1" applyAlignment="1">
      <alignment horizontal="center" vertical="center" wrapText="1"/>
    </xf>
    <xf numFmtId="2" fontId="37" fillId="33" borderId="15" xfId="0" applyNumberFormat="1" applyFont="1" applyFill="1" applyBorder="1" applyAlignment="1">
      <alignment horizontal="center" vertical="center" wrapText="1"/>
    </xf>
    <xf numFmtId="2" fontId="37" fillId="33" borderId="16" xfId="0" applyNumberFormat="1" applyFont="1" applyFill="1" applyBorder="1" applyAlignment="1">
      <alignment horizontal="center" vertical="center" wrapText="1"/>
    </xf>
    <xf numFmtId="0" fontId="37" fillId="33" borderId="20" xfId="0" applyFont="1" applyFill="1" applyBorder="1" applyAlignment="1">
      <alignment horizontal="center" vertical="center" wrapText="1"/>
    </xf>
    <xf numFmtId="0" fontId="37" fillId="33" borderId="21" xfId="0" applyFont="1" applyFill="1" applyBorder="1" applyAlignment="1">
      <alignment horizontal="center" vertical="center" wrapText="1"/>
    </xf>
    <xf numFmtId="0" fontId="0" fillId="0" borderId="10" xfId="0" applyBorder="1" applyAlignment="1">
      <alignment horizontal="center"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1 %"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14"/>
  <sheetViews>
    <sheetView zoomScalePageLayoutView="0" workbookViewId="0" topLeftCell="A1">
      <selection activeCell="A1" sqref="A1:E14"/>
    </sheetView>
  </sheetViews>
  <sheetFormatPr defaultColWidth="9.140625" defaultRowHeight="15"/>
  <cols>
    <col min="2" max="2" width="79.421875" style="0" bestFit="1" customWidth="1"/>
  </cols>
  <sheetData>
    <row r="1" ht="15">
      <c r="A1" s="7" t="s">
        <v>184</v>
      </c>
    </row>
    <row r="2" ht="15">
      <c r="A2" s="42" t="s">
        <v>0</v>
      </c>
    </row>
    <row r="3" ht="15">
      <c r="A3" s="7" t="s">
        <v>128</v>
      </c>
    </row>
    <row r="4" ht="15">
      <c r="A4" s="42" t="s">
        <v>118</v>
      </c>
    </row>
    <row r="5" ht="15">
      <c r="A5" s="42" t="s">
        <v>119</v>
      </c>
    </row>
    <row r="6" ht="15">
      <c r="A6" s="42" t="s">
        <v>1</v>
      </c>
    </row>
    <row r="7" spans="1:3" ht="15">
      <c r="A7" s="43"/>
      <c r="B7" s="43" t="s">
        <v>75</v>
      </c>
      <c r="C7" s="43" t="s">
        <v>117</v>
      </c>
    </row>
    <row r="8" spans="1:3" ht="15">
      <c r="A8" s="1">
        <v>1</v>
      </c>
      <c r="B8" s="1" t="s">
        <v>70</v>
      </c>
      <c r="C8" s="1" t="s">
        <v>116</v>
      </c>
    </row>
    <row r="9" spans="1:3" ht="15">
      <c r="A9" s="1">
        <v>2</v>
      </c>
      <c r="B9" s="1" t="s">
        <v>71</v>
      </c>
      <c r="C9" s="1" t="s">
        <v>116</v>
      </c>
    </row>
    <row r="10" spans="1:3" ht="15">
      <c r="A10" s="1">
        <v>3</v>
      </c>
      <c r="B10" s="1" t="s">
        <v>72</v>
      </c>
      <c r="C10" s="1" t="s">
        <v>116</v>
      </c>
    </row>
    <row r="11" spans="1:3" ht="15">
      <c r="A11" s="1">
        <v>4</v>
      </c>
      <c r="B11" s="1" t="s">
        <v>73</v>
      </c>
      <c r="C11" s="1" t="s">
        <v>116</v>
      </c>
    </row>
    <row r="12" spans="1:3" ht="15">
      <c r="A12" s="1">
        <v>5</v>
      </c>
      <c r="B12" s="1" t="s">
        <v>74</v>
      </c>
      <c r="C12" s="1" t="s">
        <v>179</v>
      </c>
    </row>
    <row r="14" spans="1:3" ht="82.5" customHeight="1">
      <c r="A14" s="77" t="s">
        <v>2</v>
      </c>
      <c r="B14" s="77"/>
      <c r="C14" s="77"/>
    </row>
  </sheetData>
  <sheetProtection/>
  <mergeCells count="1">
    <mergeCell ref="A14:C14"/>
  </mergeCells>
  <printOptions/>
  <pageMargins left="0.7" right="0.7" top="0.75" bottom="0.75" header="0.3" footer="0.3"/>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AA9"/>
  <sheetViews>
    <sheetView tabSelected="1" zoomScalePageLayoutView="0" workbookViewId="0" topLeftCell="N1">
      <selection activeCell="A1" sqref="A1:AA9"/>
    </sheetView>
  </sheetViews>
  <sheetFormatPr defaultColWidth="9.140625" defaultRowHeight="15"/>
  <cols>
    <col min="1" max="1" width="17.28125" style="0" bestFit="1" customWidth="1"/>
    <col min="2" max="2" width="9.7109375" style="0" bestFit="1" customWidth="1"/>
    <col min="3" max="4" width="8.00390625" style="0" bestFit="1" customWidth="1"/>
    <col min="5" max="5" width="42.8515625" style="0" bestFit="1" customWidth="1"/>
    <col min="6" max="6" width="14.00390625" style="0" bestFit="1" customWidth="1"/>
    <col min="7" max="9" width="9.00390625" style="0" bestFit="1" customWidth="1"/>
    <col min="10" max="10" width="10.140625" style="0" bestFit="1" customWidth="1"/>
    <col min="11" max="11" width="11.140625" style="0" bestFit="1" customWidth="1"/>
    <col min="12" max="13" width="9.8515625" style="0" bestFit="1" customWidth="1"/>
    <col min="14" max="14" width="9.7109375" style="0" bestFit="1" customWidth="1"/>
    <col min="15" max="15" width="6.57421875" style="0" bestFit="1" customWidth="1"/>
    <col min="16" max="16" width="8.57421875" style="0" bestFit="1" customWidth="1"/>
    <col min="17" max="17" width="9.421875" style="0" bestFit="1" customWidth="1"/>
    <col min="18" max="18" width="10.28125" style="0" bestFit="1" customWidth="1"/>
    <col min="19" max="19" width="9.8515625" style="0" bestFit="1" customWidth="1"/>
    <col min="20" max="20" width="9.7109375" style="0" bestFit="1" customWidth="1"/>
    <col min="21" max="21" width="10.00390625" style="0" bestFit="1" customWidth="1"/>
    <col min="22" max="22" width="8.8515625" style="0" bestFit="1" customWidth="1"/>
    <col min="23" max="23" width="10.00390625" style="0" bestFit="1" customWidth="1"/>
    <col min="24" max="24" width="8.8515625" style="0" bestFit="1" customWidth="1"/>
    <col min="25" max="25" width="11.7109375" style="0" bestFit="1" customWidth="1"/>
    <col min="26" max="26" width="41.421875" style="0" bestFit="1" customWidth="1"/>
    <col min="27" max="27" width="43.28125" style="0" bestFit="1" customWidth="1"/>
  </cols>
  <sheetData>
    <row r="1" spans="1:27" s="58" customFormat="1" ht="15" customHeight="1">
      <c r="A1" s="48" t="s">
        <v>145</v>
      </c>
      <c r="B1" s="48" t="s">
        <v>146</v>
      </c>
      <c r="C1" s="48" t="s">
        <v>147</v>
      </c>
      <c r="D1" s="48" t="s">
        <v>148</v>
      </c>
      <c r="E1" s="48" t="s">
        <v>149</v>
      </c>
      <c r="F1" s="48" t="s">
        <v>150</v>
      </c>
      <c r="G1" s="48" t="s">
        <v>151</v>
      </c>
      <c r="H1" s="48" t="s">
        <v>152</v>
      </c>
      <c r="I1" s="48" t="s">
        <v>153</v>
      </c>
      <c r="J1" s="48" t="s">
        <v>154</v>
      </c>
      <c r="K1" s="48" t="s">
        <v>155</v>
      </c>
      <c r="L1" s="49" t="s">
        <v>156</v>
      </c>
      <c r="M1" s="48" t="s">
        <v>157</v>
      </c>
      <c r="N1" s="48" t="s">
        <v>158</v>
      </c>
      <c r="O1" s="48" t="s">
        <v>159</v>
      </c>
      <c r="P1" s="49" t="s">
        <v>160</v>
      </c>
      <c r="Q1" s="48" t="s">
        <v>161</v>
      </c>
      <c r="R1" s="48" t="s">
        <v>162</v>
      </c>
      <c r="S1" s="48" t="s">
        <v>163</v>
      </c>
      <c r="T1" s="49" t="s">
        <v>164</v>
      </c>
      <c r="U1" s="48" t="s">
        <v>165</v>
      </c>
      <c r="V1" s="49" t="s">
        <v>166</v>
      </c>
      <c r="W1" s="48" t="s">
        <v>167</v>
      </c>
      <c r="X1" s="49" t="s">
        <v>168</v>
      </c>
      <c r="Y1" s="48" t="s">
        <v>169</v>
      </c>
      <c r="Z1" s="48" t="s">
        <v>170</v>
      </c>
      <c r="AA1" s="48" t="s">
        <v>171</v>
      </c>
    </row>
    <row r="2" spans="1:27" s="63" customFormat="1" ht="15" customHeight="1">
      <c r="A2" s="8" t="s">
        <v>241</v>
      </c>
      <c r="B2" s="8" t="s">
        <v>172</v>
      </c>
      <c r="C2" s="8" t="s">
        <v>173</v>
      </c>
      <c r="D2" s="8" t="s">
        <v>37</v>
      </c>
      <c r="E2" s="8" t="s">
        <v>228</v>
      </c>
      <c r="F2" s="8" t="s">
        <v>229</v>
      </c>
      <c r="G2" s="8">
        <v>1</v>
      </c>
      <c r="H2" s="8">
        <v>2581843</v>
      </c>
      <c r="I2" s="8">
        <v>0</v>
      </c>
      <c r="J2" s="8">
        <v>0</v>
      </c>
      <c r="K2" s="8">
        <v>2581843</v>
      </c>
      <c r="L2" s="9">
        <v>2</v>
      </c>
      <c r="M2" s="8">
        <v>0</v>
      </c>
      <c r="N2" s="8">
        <v>0</v>
      </c>
      <c r="O2" s="8">
        <v>0</v>
      </c>
      <c r="P2" s="9">
        <v>2</v>
      </c>
      <c r="Q2" s="8">
        <v>0</v>
      </c>
      <c r="R2" s="8">
        <v>0</v>
      </c>
      <c r="S2" s="8">
        <v>0</v>
      </c>
      <c r="T2" s="9">
        <v>0</v>
      </c>
      <c r="U2" s="8">
        <v>0</v>
      </c>
      <c r="V2" s="9">
        <v>0</v>
      </c>
      <c r="W2" s="8">
        <v>0</v>
      </c>
      <c r="X2" s="9">
        <v>0</v>
      </c>
      <c r="Y2" s="8">
        <v>2581843</v>
      </c>
      <c r="Z2" s="8" t="s">
        <v>183</v>
      </c>
      <c r="AA2" s="8" t="s">
        <v>242</v>
      </c>
    </row>
    <row r="3" spans="1:27" ht="15">
      <c r="A3" s="8" t="s">
        <v>243</v>
      </c>
      <c r="B3" s="8" t="s">
        <v>172</v>
      </c>
      <c r="C3" s="8" t="s">
        <v>173</v>
      </c>
      <c r="D3" s="8" t="s">
        <v>37</v>
      </c>
      <c r="E3" s="8" t="s">
        <v>230</v>
      </c>
      <c r="F3" s="8" t="s">
        <v>231</v>
      </c>
      <c r="G3" s="8">
        <v>1</v>
      </c>
      <c r="H3" s="8">
        <v>2190315</v>
      </c>
      <c r="I3" s="8">
        <v>0</v>
      </c>
      <c r="J3" s="8">
        <v>0</v>
      </c>
      <c r="K3" s="8">
        <v>2190315</v>
      </c>
      <c r="L3" s="9">
        <v>1.7</v>
      </c>
      <c r="M3" s="8">
        <v>0</v>
      </c>
      <c r="N3" s="8">
        <v>0</v>
      </c>
      <c r="O3" s="8">
        <v>0</v>
      </c>
      <c r="P3" s="9">
        <v>1.7</v>
      </c>
      <c r="Q3" s="8">
        <v>0</v>
      </c>
      <c r="R3" s="8">
        <v>0</v>
      </c>
      <c r="S3" s="8">
        <v>0</v>
      </c>
      <c r="T3" s="9">
        <v>0</v>
      </c>
      <c r="U3" s="8">
        <v>0</v>
      </c>
      <c r="V3" s="9">
        <v>0</v>
      </c>
      <c r="W3" s="8">
        <v>0</v>
      </c>
      <c r="X3" s="9">
        <v>0</v>
      </c>
      <c r="Y3" s="8">
        <v>2190315</v>
      </c>
      <c r="Z3" s="8" t="s">
        <v>183</v>
      </c>
      <c r="AA3" s="8" t="s">
        <v>242</v>
      </c>
    </row>
    <row r="4" spans="1:27" s="67" customFormat="1" ht="15">
      <c r="A4" s="65" t="s">
        <v>244</v>
      </c>
      <c r="B4" s="65" t="s">
        <v>172</v>
      </c>
      <c r="C4" s="65" t="s">
        <v>173</v>
      </c>
      <c r="D4" s="65" t="s">
        <v>37</v>
      </c>
      <c r="E4" s="65" t="s">
        <v>245</v>
      </c>
      <c r="F4" s="65" t="s">
        <v>234</v>
      </c>
      <c r="G4" s="65">
        <v>1</v>
      </c>
      <c r="H4" s="65">
        <v>35000</v>
      </c>
      <c r="I4" s="65">
        <v>0</v>
      </c>
      <c r="J4" s="65">
        <v>0</v>
      </c>
      <c r="K4" s="65">
        <v>35000</v>
      </c>
      <c r="L4" s="66">
        <v>0.03</v>
      </c>
      <c r="M4" s="65">
        <v>0</v>
      </c>
      <c r="N4" s="65">
        <v>0</v>
      </c>
      <c r="O4" s="65">
        <v>0</v>
      </c>
      <c r="P4" s="66">
        <v>0.03</v>
      </c>
      <c r="Q4" s="65">
        <v>0</v>
      </c>
      <c r="R4" s="65">
        <v>0</v>
      </c>
      <c r="S4" s="65">
        <v>0</v>
      </c>
      <c r="T4" s="66">
        <v>0</v>
      </c>
      <c r="U4" s="65">
        <v>0</v>
      </c>
      <c r="V4" s="66">
        <v>0</v>
      </c>
      <c r="W4" s="65">
        <v>0</v>
      </c>
      <c r="X4" s="66">
        <v>0</v>
      </c>
      <c r="Y4" s="65">
        <v>35000</v>
      </c>
      <c r="Z4" s="65" t="s">
        <v>183</v>
      </c>
      <c r="AA4" s="65" t="s">
        <v>242</v>
      </c>
    </row>
    <row r="5" spans="1:27" s="67" customFormat="1" ht="15">
      <c r="A5" s="65" t="s">
        <v>246</v>
      </c>
      <c r="B5" s="65" t="s">
        <v>172</v>
      </c>
      <c r="C5" s="65" t="s">
        <v>173</v>
      </c>
      <c r="D5" s="65" t="s">
        <v>37</v>
      </c>
      <c r="E5" s="65" t="s">
        <v>247</v>
      </c>
      <c r="F5" s="65" t="s">
        <v>234</v>
      </c>
      <c r="G5" s="65">
        <v>1</v>
      </c>
      <c r="H5" s="65">
        <v>3700000</v>
      </c>
      <c r="I5" s="65">
        <v>0</v>
      </c>
      <c r="J5" s="65">
        <v>0</v>
      </c>
      <c r="K5" s="65">
        <v>3700000</v>
      </c>
      <c r="L5" s="66">
        <v>2.87</v>
      </c>
      <c r="M5" s="65">
        <v>0</v>
      </c>
      <c r="N5" s="65">
        <v>0</v>
      </c>
      <c r="O5" s="65">
        <v>0</v>
      </c>
      <c r="P5" s="66">
        <v>2.87</v>
      </c>
      <c r="Q5" s="65">
        <v>0</v>
      </c>
      <c r="R5" s="65">
        <v>0</v>
      </c>
      <c r="S5" s="65">
        <v>0</v>
      </c>
      <c r="T5" s="66">
        <v>0</v>
      </c>
      <c r="U5" s="65">
        <v>0</v>
      </c>
      <c r="V5" s="66">
        <v>0</v>
      </c>
      <c r="W5" s="65">
        <v>0</v>
      </c>
      <c r="X5" s="66">
        <v>0</v>
      </c>
      <c r="Y5" s="65">
        <v>3700000</v>
      </c>
      <c r="Z5" s="65" t="s">
        <v>183</v>
      </c>
      <c r="AA5" s="65" t="s">
        <v>242</v>
      </c>
    </row>
    <row r="6" spans="1:27" s="67" customFormat="1" ht="15">
      <c r="A6" s="65" t="s">
        <v>248</v>
      </c>
      <c r="B6" s="65" t="s">
        <v>172</v>
      </c>
      <c r="C6" s="65" t="s">
        <v>173</v>
      </c>
      <c r="D6" s="65" t="s">
        <v>37</v>
      </c>
      <c r="E6" s="65" t="s">
        <v>232</v>
      </c>
      <c r="F6" s="65" t="s">
        <v>234</v>
      </c>
      <c r="G6" s="65">
        <v>1</v>
      </c>
      <c r="H6" s="65">
        <v>1400000</v>
      </c>
      <c r="I6" s="65">
        <v>0</v>
      </c>
      <c r="J6" s="65">
        <v>0</v>
      </c>
      <c r="K6" s="65">
        <v>1400000</v>
      </c>
      <c r="L6" s="66">
        <v>1.09</v>
      </c>
      <c r="M6" s="65">
        <v>0</v>
      </c>
      <c r="N6" s="65">
        <v>0</v>
      </c>
      <c r="O6" s="65">
        <v>0</v>
      </c>
      <c r="P6" s="66">
        <v>1.09</v>
      </c>
      <c r="Q6" s="65">
        <v>0</v>
      </c>
      <c r="R6" s="65">
        <v>0</v>
      </c>
      <c r="S6" s="65">
        <v>0</v>
      </c>
      <c r="T6" s="66">
        <v>0</v>
      </c>
      <c r="U6" s="65">
        <v>0</v>
      </c>
      <c r="V6" s="66">
        <v>0</v>
      </c>
      <c r="W6" s="65">
        <v>0</v>
      </c>
      <c r="X6" s="66">
        <v>0</v>
      </c>
      <c r="Y6" s="65">
        <v>1400000</v>
      </c>
      <c r="Z6" s="65" t="s">
        <v>183</v>
      </c>
      <c r="AA6" s="65" t="s">
        <v>242</v>
      </c>
    </row>
    <row r="7" spans="1:27" ht="15">
      <c r="A7" s="8" t="s">
        <v>249</v>
      </c>
      <c r="B7" s="8" t="s">
        <v>172</v>
      </c>
      <c r="C7" s="8" t="s">
        <v>173</v>
      </c>
      <c r="D7" s="8" t="s">
        <v>44</v>
      </c>
      <c r="E7" s="8" t="s">
        <v>235</v>
      </c>
      <c r="F7" s="8" t="s">
        <v>236</v>
      </c>
      <c r="G7" s="8">
        <v>1</v>
      </c>
      <c r="H7" s="8">
        <v>1302930</v>
      </c>
      <c r="I7" s="8">
        <v>0</v>
      </c>
      <c r="J7" s="8">
        <v>0</v>
      </c>
      <c r="K7" s="8">
        <v>1302930</v>
      </c>
      <c r="L7" s="9">
        <v>1.01</v>
      </c>
      <c r="M7" s="8">
        <v>0</v>
      </c>
      <c r="N7" s="8">
        <v>0</v>
      </c>
      <c r="O7" s="8">
        <v>0</v>
      </c>
      <c r="P7" s="9">
        <v>1.01</v>
      </c>
      <c r="Q7" s="8">
        <v>0</v>
      </c>
      <c r="R7" s="8">
        <v>0</v>
      </c>
      <c r="S7" s="8">
        <v>0</v>
      </c>
      <c r="T7" s="9">
        <v>0</v>
      </c>
      <c r="U7" s="8">
        <v>0</v>
      </c>
      <c r="V7" s="9">
        <v>0</v>
      </c>
      <c r="W7" s="8">
        <v>0</v>
      </c>
      <c r="X7" s="9">
        <v>0</v>
      </c>
      <c r="Y7" s="8">
        <v>1302930</v>
      </c>
      <c r="Z7" s="8" t="s">
        <v>181</v>
      </c>
      <c r="AA7" s="8" t="s">
        <v>182</v>
      </c>
    </row>
    <row r="8" spans="1:27" ht="15">
      <c r="A8" s="8" t="s">
        <v>250</v>
      </c>
      <c r="B8" s="8" t="s">
        <v>172</v>
      </c>
      <c r="C8" s="8" t="s">
        <v>174</v>
      </c>
      <c r="D8" s="8" t="s">
        <v>175</v>
      </c>
      <c r="E8" s="8" t="s">
        <v>237</v>
      </c>
      <c r="F8" s="8" t="s">
        <v>238</v>
      </c>
      <c r="G8" s="8">
        <v>1</v>
      </c>
      <c r="H8" s="8">
        <v>1690024</v>
      </c>
      <c r="I8" s="8">
        <v>0</v>
      </c>
      <c r="J8" s="8">
        <v>0</v>
      </c>
      <c r="K8" s="8">
        <v>1690024</v>
      </c>
      <c r="L8" s="9">
        <v>1.31</v>
      </c>
      <c r="M8" s="8">
        <v>0</v>
      </c>
      <c r="N8" s="8">
        <v>0</v>
      </c>
      <c r="O8" s="8">
        <v>0</v>
      </c>
      <c r="P8" s="9">
        <v>1.31</v>
      </c>
      <c r="Q8" s="8">
        <v>0</v>
      </c>
      <c r="R8" s="8">
        <v>0</v>
      </c>
      <c r="S8" s="8">
        <v>0</v>
      </c>
      <c r="T8" s="9">
        <v>0</v>
      </c>
      <c r="U8" s="8">
        <v>0</v>
      </c>
      <c r="V8" s="9">
        <v>0</v>
      </c>
      <c r="W8" s="8">
        <v>0</v>
      </c>
      <c r="X8" s="9">
        <v>0</v>
      </c>
      <c r="Y8" s="8">
        <v>1690024</v>
      </c>
      <c r="Z8" s="8" t="s">
        <v>176</v>
      </c>
      <c r="AA8" s="8" t="s">
        <v>178</v>
      </c>
    </row>
    <row r="9" spans="1:27" ht="15">
      <c r="A9" s="8" t="s">
        <v>251</v>
      </c>
      <c r="B9" s="8" t="s">
        <v>172</v>
      </c>
      <c r="C9" s="8" t="s">
        <v>174</v>
      </c>
      <c r="D9" s="8" t="s">
        <v>41</v>
      </c>
      <c r="E9" s="8" t="s">
        <v>239</v>
      </c>
      <c r="F9" s="8" t="s">
        <v>240</v>
      </c>
      <c r="G9" s="8">
        <v>1</v>
      </c>
      <c r="H9" s="8">
        <v>2198180</v>
      </c>
      <c r="I9" s="8">
        <v>0</v>
      </c>
      <c r="J9" s="8">
        <v>0</v>
      </c>
      <c r="K9" s="8">
        <v>2198180</v>
      </c>
      <c r="L9" s="9">
        <v>1.71</v>
      </c>
      <c r="M9" s="8">
        <v>0</v>
      </c>
      <c r="N9" s="8">
        <v>0</v>
      </c>
      <c r="O9" s="8">
        <v>0</v>
      </c>
      <c r="P9" s="9">
        <v>1.71</v>
      </c>
      <c r="Q9" s="8">
        <v>0</v>
      </c>
      <c r="R9" s="8">
        <v>0</v>
      </c>
      <c r="S9" s="8">
        <v>0</v>
      </c>
      <c r="T9" s="9">
        <v>0</v>
      </c>
      <c r="U9" s="8">
        <v>0</v>
      </c>
      <c r="V9" s="9">
        <v>0</v>
      </c>
      <c r="W9" s="8">
        <v>0</v>
      </c>
      <c r="X9" s="9">
        <v>0</v>
      </c>
      <c r="Y9" s="8">
        <v>2198180</v>
      </c>
      <c r="Z9" s="8" t="s">
        <v>130</v>
      </c>
      <c r="AA9" s="8" t="s">
        <v>177</v>
      </c>
    </row>
  </sheetData>
  <sheetProtection/>
  <printOptions/>
  <pageMargins left="0.45" right="0.2" top="0.75" bottom="0.25" header="0.3" footer="0.3"/>
  <pageSetup fitToHeight="1" fitToWidth="1" horizontalDpi="600" verticalDpi="600" orientation="landscape" paperSize="8" scale="36" r:id="rId1"/>
</worksheet>
</file>

<file path=xl/worksheets/sheet11.xml><?xml version="1.0" encoding="utf-8"?>
<worksheet xmlns="http://schemas.openxmlformats.org/spreadsheetml/2006/main" xmlns:r="http://schemas.openxmlformats.org/officeDocument/2006/relationships">
  <sheetPr>
    <pageSetUpPr fitToPage="1"/>
  </sheetPr>
  <dimension ref="A1:U10"/>
  <sheetViews>
    <sheetView zoomScalePageLayoutView="0" workbookViewId="0" topLeftCell="A1">
      <selection activeCell="A1" sqref="A1:U10"/>
    </sheetView>
  </sheetViews>
  <sheetFormatPr defaultColWidth="9.140625" defaultRowHeight="15"/>
  <cols>
    <col min="2" max="2" width="31.8515625" style="0" customWidth="1"/>
    <col min="8" max="8" width="18.7109375" style="0" customWidth="1"/>
    <col min="13" max="13" width="17.140625" style="0" customWidth="1"/>
    <col min="14" max="14" width="18.8515625" style="0" customWidth="1"/>
    <col min="16" max="16" width="16.140625" style="0" customWidth="1"/>
    <col min="18" max="18" width="15.57421875" style="0" customWidth="1"/>
    <col min="19" max="19" width="12.57421875" style="0" customWidth="1"/>
  </cols>
  <sheetData>
    <row r="1" ht="15">
      <c r="A1" t="s">
        <v>67</v>
      </c>
    </row>
    <row r="2" spans="1:21" ht="46.5" customHeight="1">
      <c r="A2" s="102" t="s">
        <v>134</v>
      </c>
      <c r="B2" s="98" t="s">
        <v>135</v>
      </c>
      <c r="C2" s="78" t="s">
        <v>136</v>
      </c>
      <c r="D2" s="78" t="s">
        <v>79</v>
      </c>
      <c r="E2" s="78" t="s">
        <v>101</v>
      </c>
      <c r="F2" s="78" t="s">
        <v>102</v>
      </c>
      <c r="G2" s="78" t="s">
        <v>103</v>
      </c>
      <c r="H2" s="89" t="s">
        <v>104</v>
      </c>
      <c r="I2" s="79" t="s">
        <v>83</v>
      </c>
      <c r="J2" s="80"/>
      <c r="K2" s="80"/>
      <c r="L2" s="81"/>
      <c r="M2" s="78" t="s">
        <v>105</v>
      </c>
      <c r="N2" s="92" t="s">
        <v>106</v>
      </c>
      <c r="O2" s="78" t="s">
        <v>107</v>
      </c>
      <c r="P2" s="87" t="s">
        <v>137</v>
      </c>
      <c r="Q2" s="78" t="s">
        <v>85</v>
      </c>
      <c r="R2" s="78"/>
      <c r="S2" s="78" t="s">
        <v>86</v>
      </c>
      <c r="T2" s="78"/>
      <c r="U2" s="78" t="s">
        <v>109</v>
      </c>
    </row>
    <row r="3" spans="1:21" ht="15" customHeight="1">
      <c r="A3" s="103"/>
      <c r="B3" s="99"/>
      <c r="C3" s="78"/>
      <c r="D3" s="78"/>
      <c r="E3" s="78"/>
      <c r="F3" s="78"/>
      <c r="G3" s="78"/>
      <c r="H3" s="89"/>
      <c r="I3" s="79" t="s">
        <v>138</v>
      </c>
      <c r="J3" s="80"/>
      <c r="K3" s="81"/>
      <c r="L3" s="89" t="s">
        <v>111</v>
      </c>
      <c r="M3" s="78"/>
      <c r="N3" s="93"/>
      <c r="O3" s="78"/>
      <c r="P3" s="87"/>
      <c r="Q3" s="78"/>
      <c r="R3" s="78"/>
      <c r="S3" s="78"/>
      <c r="T3" s="78"/>
      <c r="U3" s="78"/>
    </row>
    <row r="4" spans="1:21" ht="91.5" customHeight="1">
      <c r="A4" s="104"/>
      <c r="B4" s="100"/>
      <c r="C4" s="78"/>
      <c r="D4" s="78"/>
      <c r="E4" s="78"/>
      <c r="F4" s="78"/>
      <c r="G4" s="78"/>
      <c r="H4" s="89"/>
      <c r="I4" s="56" t="s">
        <v>139</v>
      </c>
      <c r="J4" s="56" t="s">
        <v>113</v>
      </c>
      <c r="K4" s="55" t="s">
        <v>3</v>
      </c>
      <c r="L4" s="89"/>
      <c r="M4" s="78"/>
      <c r="N4" s="94"/>
      <c r="O4" s="78"/>
      <c r="P4" s="87"/>
      <c r="Q4" s="56" t="s">
        <v>89</v>
      </c>
      <c r="R4" s="56" t="s">
        <v>90</v>
      </c>
      <c r="S4" s="57" t="s">
        <v>89</v>
      </c>
      <c r="T4" s="56" t="s">
        <v>90</v>
      </c>
      <c r="U4" s="78"/>
    </row>
    <row r="5" spans="1:21" ht="15">
      <c r="A5" s="4" t="s">
        <v>36</v>
      </c>
      <c r="B5" s="5" t="s">
        <v>114</v>
      </c>
      <c r="C5" s="3">
        <v>0</v>
      </c>
      <c r="D5" s="3">
        <v>0</v>
      </c>
      <c r="E5" s="3">
        <v>0</v>
      </c>
      <c r="F5" s="3">
        <v>0</v>
      </c>
      <c r="G5" s="3">
        <v>0</v>
      </c>
      <c r="H5" s="3">
        <v>0</v>
      </c>
      <c r="I5" s="3">
        <v>0</v>
      </c>
      <c r="J5" s="3">
        <v>0</v>
      </c>
      <c r="K5" s="3">
        <v>0</v>
      </c>
      <c r="L5" s="3">
        <v>0</v>
      </c>
      <c r="M5" s="3">
        <v>0</v>
      </c>
      <c r="N5" s="3">
        <v>0</v>
      </c>
      <c r="O5" s="3">
        <v>0</v>
      </c>
      <c r="P5" s="3">
        <v>0</v>
      </c>
      <c r="Q5" s="3">
        <v>0</v>
      </c>
      <c r="R5" s="3">
        <v>0</v>
      </c>
      <c r="S5" s="115" t="s">
        <v>91</v>
      </c>
      <c r="T5" s="115"/>
      <c r="U5" s="3">
        <v>0</v>
      </c>
    </row>
    <row r="6" spans="1:21" ht="15">
      <c r="A6" s="3" t="s">
        <v>4</v>
      </c>
      <c r="B6" s="3" t="s">
        <v>68</v>
      </c>
      <c r="C6" s="3"/>
      <c r="D6" s="3"/>
      <c r="E6" s="3"/>
      <c r="F6" s="3"/>
      <c r="G6" s="3"/>
      <c r="H6" s="3"/>
      <c r="I6" s="3"/>
      <c r="J6" s="3"/>
      <c r="K6" s="3"/>
      <c r="L6" s="3"/>
      <c r="M6" s="3"/>
      <c r="N6" s="3"/>
      <c r="O6" s="3"/>
      <c r="P6" s="3"/>
      <c r="Q6" s="3"/>
      <c r="R6" s="3"/>
      <c r="S6" s="115" t="s">
        <v>91</v>
      </c>
      <c r="T6" s="115"/>
      <c r="U6" s="3"/>
    </row>
    <row r="7" spans="1:21" ht="15">
      <c r="A7" s="3"/>
      <c r="B7" s="3"/>
      <c r="C7" s="3"/>
      <c r="D7" s="3"/>
      <c r="E7" s="3"/>
      <c r="F7" s="3"/>
      <c r="G7" s="3"/>
      <c r="H7" s="3"/>
      <c r="I7" s="3"/>
      <c r="J7" s="3"/>
      <c r="K7" s="3"/>
      <c r="L7" s="3"/>
      <c r="M7" s="3"/>
      <c r="N7" s="3"/>
      <c r="O7" s="3"/>
      <c r="P7" s="3"/>
      <c r="Q7" s="3"/>
      <c r="R7" s="3"/>
      <c r="S7" s="115" t="s">
        <v>91</v>
      </c>
      <c r="T7" s="115"/>
      <c r="U7" s="3"/>
    </row>
    <row r="8" spans="1:21" ht="60">
      <c r="A8" s="4" t="s">
        <v>42</v>
      </c>
      <c r="B8" s="5" t="s">
        <v>115</v>
      </c>
      <c r="C8" s="3">
        <v>0</v>
      </c>
      <c r="D8" s="3">
        <v>0</v>
      </c>
      <c r="E8" s="3">
        <v>0</v>
      </c>
      <c r="F8" s="3">
        <v>0</v>
      </c>
      <c r="G8" s="3">
        <v>0</v>
      </c>
      <c r="H8" s="3">
        <v>0</v>
      </c>
      <c r="I8" s="3">
        <v>0</v>
      </c>
      <c r="J8" s="3">
        <v>0</v>
      </c>
      <c r="K8" s="3">
        <v>0</v>
      </c>
      <c r="L8" s="3">
        <v>0</v>
      </c>
      <c r="M8" s="3">
        <v>0</v>
      </c>
      <c r="N8" s="3">
        <v>0</v>
      </c>
      <c r="O8" s="3">
        <v>0</v>
      </c>
      <c r="P8" s="3">
        <v>0</v>
      </c>
      <c r="Q8" s="3">
        <v>0</v>
      </c>
      <c r="R8" s="3">
        <v>0</v>
      </c>
      <c r="S8" s="115" t="s">
        <v>91</v>
      </c>
      <c r="T8" s="115"/>
      <c r="U8" s="3">
        <v>0</v>
      </c>
    </row>
    <row r="9" spans="1:21" ht="15">
      <c r="A9" s="3"/>
      <c r="B9" s="3" t="s">
        <v>47</v>
      </c>
      <c r="C9" s="3"/>
      <c r="D9" s="3"/>
      <c r="E9" s="3"/>
      <c r="F9" s="3"/>
      <c r="G9" s="3"/>
      <c r="H9" s="3"/>
      <c r="I9" s="3"/>
      <c r="J9" s="3"/>
      <c r="K9" s="3"/>
      <c r="L9" s="3"/>
      <c r="M9" s="3"/>
      <c r="N9" s="3"/>
      <c r="O9" s="3"/>
      <c r="P9" s="3"/>
      <c r="Q9" s="3"/>
      <c r="R9" s="3"/>
      <c r="S9" s="115" t="s">
        <v>91</v>
      </c>
      <c r="T9" s="115"/>
      <c r="U9" s="3"/>
    </row>
    <row r="10" spans="1:21" ht="30">
      <c r="A10" s="3"/>
      <c r="B10" s="5" t="s">
        <v>69</v>
      </c>
      <c r="C10" s="3">
        <f aca="true" t="shared" si="0" ref="C10:R10">C5+C8</f>
        <v>0</v>
      </c>
      <c r="D10" s="3">
        <f t="shared" si="0"/>
        <v>0</v>
      </c>
      <c r="E10" s="3">
        <f t="shared" si="0"/>
        <v>0</v>
      </c>
      <c r="F10" s="3">
        <f t="shared" si="0"/>
        <v>0</v>
      </c>
      <c r="G10" s="3">
        <f t="shared" si="0"/>
        <v>0</v>
      </c>
      <c r="H10" s="3">
        <f t="shared" si="0"/>
        <v>0</v>
      </c>
      <c r="I10" s="3">
        <f t="shared" si="0"/>
        <v>0</v>
      </c>
      <c r="J10" s="3">
        <f t="shared" si="0"/>
        <v>0</v>
      </c>
      <c r="K10" s="3">
        <f t="shared" si="0"/>
        <v>0</v>
      </c>
      <c r="L10" s="3">
        <f t="shared" si="0"/>
        <v>0</v>
      </c>
      <c r="M10" s="3">
        <f t="shared" si="0"/>
        <v>0</v>
      </c>
      <c r="N10" s="3">
        <f t="shared" si="0"/>
        <v>0</v>
      </c>
      <c r="O10" s="3">
        <f>O5+O8</f>
        <v>0</v>
      </c>
      <c r="P10" s="3">
        <f>P5+P8</f>
        <v>0</v>
      </c>
      <c r="Q10" s="3">
        <f t="shared" si="0"/>
        <v>0</v>
      </c>
      <c r="R10" s="3">
        <f t="shared" si="0"/>
        <v>0</v>
      </c>
      <c r="S10" s="115" t="s">
        <v>91</v>
      </c>
      <c r="T10" s="115"/>
      <c r="U10" s="3">
        <f>U5+U8</f>
        <v>0</v>
      </c>
    </row>
  </sheetData>
  <sheetProtection/>
  <mergeCells count="24">
    <mergeCell ref="Q2:R3"/>
    <mergeCell ref="S2:T3"/>
    <mergeCell ref="S5:T5"/>
    <mergeCell ref="S10:T10"/>
    <mergeCell ref="S6:T6"/>
    <mergeCell ref="S7:T7"/>
    <mergeCell ref="S8:T8"/>
    <mergeCell ref="S9:T9"/>
    <mergeCell ref="L3:L4"/>
    <mergeCell ref="I2:L2"/>
    <mergeCell ref="M2:M4"/>
    <mergeCell ref="N2:N4"/>
    <mergeCell ref="O2:O4"/>
    <mergeCell ref="P2:P4"/>
    <mergeCell ref="U2:U4"/>
    <mergeCell ref="A2:A4"/>
    <mergeCell ref="C2:C4"/>
    <mergeCell ref="H2:H4"/>
    <mergeCell ref="D2:D4"/>
    <mergeCell ref="E2:E4"/>
    <mergeCell ref="F2:F4"/>
    <mergeCell ref="G2:G4"/>
    <mergeCell ref="B2:B4"/>
    <mergeCell ref="I3:K3"/>
  </mergeCells>
  <printOptions/>
  <pageMargins left="0.7" right="0.7" top="0.75" bottom="0.75" header="0.3" footer="0.3"/>
  <pageSetup fitToHeight="1" fitToWidth="1" horizontalDpi="600" verticalDpi="600" orientation="landscape" paperSize="8" scale="47" r:id="rId1"/>
</worksheet>
</file>

<file path=xl/worksheets/sheet2.xml><?xml version="1.0" encoding="utf-8"?>
<worksheet xmlns="http://schemas.openxmlformats.org/spreadsheetml/2006/main" xmlns:r="http://schemas.openxmlformats.org/officeDocument/2006/relationships">
  <sheetPr>
    <pageSetUpPr fitToPage="1"/>
  </sheetPr>
  <dimension ref="A1:U10"/>
  <sheetViews>
    <sheetView zoomScalePageLayoutView="0" workbookViewId="0" topLeftCell="G1">
      <selection activeCell="A1" sqref="A1:U10"/>
    </sheetView>
  </sheetViews>
  <sheetFormatPr defaultColWidth="9.140625" defaultRowHeight="15"/>
  <cols>
    <col min="2" max="2" width="29.28125" style="0" customWidth="1"/>
    <col min="3" max="3" width="12.7109375" style="0" customWidth="1"/>
    <col min="4" max="4" width="14.57421875" style="0" customWidth="1"/>
    <col min="5" max="5" width="11.421875" style="0" customWidth="1"/>
    <col min="6" max="6" width="10.8515625" style="0" customWidth="1"/>
    <col min="7" max="7" width="12.57421875" style="0" customWidth="1"/>
    <col min="8" max="8" width="19.28125" style="0" customWidth="1"/>
    <col min="9" max="9" width="9.00390625" style="0" customWidth="1"/>
    <col min="10" max="10" width="7.7109375" style="0" customWidth="1"/>
    <col min="11" max="11" width="7.57421875" style="0" customWidth="1"/>
    <col min="12" max="12" width="13.00390625" style="0" customWidth="1"/>
    <col min="13" max="13" width="14.00390625" style="0" customWidth="1"/>
    <col min="14" max="14" width="12.7109375" style="0" customWidth="1"/>
    <col min="15" max="15" width="15.140625" style="0" customWidth="1"/>
    <col min="16" max="16" width="20.140625" style="0" customWidth="1"/>
    <col min="17" max="17" width="6.8515625" style="0" customWidth="1"/>
    <col min="18" max="18" width="8.00390625" style="0" customWidth="1"/>
    <col min="19" max="19" width="10.8515625" style="0" customWidth="1"/>
    <col min="20" max="20" width="9.140625" style="54" customWidth="1"/>
    <col min="21" max="21" width="15.421875" style="0" customWidth="1"/>
  </cols>
  <sheetData>
    <row r="1" ht="15">
      <c r="A1" s="7" t="s">
        <v>252</v>
      </c>
    </row>
    <row r="2" spans="1:21" ht="75.75" customHeight="1">
      <c r="A2" s="78" t="s">
        <v>76</v>
      </c>
      <c r="B2" s="78" t="s">
        <v>77</v>
      </c>
      <c r="C2" s="78" t="s">
        <v>136</v>
      </c>
      <c r="D2" s="78" t="s">
        <v>79</v>
      </c>
      <c r="E2" s="78" t="s">
        <v>101</v>
      </c>
      <c r="F2" s="78" t="s">
        <v>102</v>
      </c>
      <c r="G2" s="78" t="s">
        <v>103</v>
      </c>
      <c r="H2" s="78" t="s">
        <v>104</v>
      </c>
      <c r="I2" s="82" t="s">
        <v>140</v>
      </c>
      <c r="J2" s="86"/>
      <c r="K2" s="86"/>
      <c r="L2" s="83"/>
      <c r="M2" s="78" t="s">
        <v>105</v>
      </c>
      <c r="N2" s="78" t="s">
        <v>106</v>
      </c>
      <c r="O2" s="78" t="s">
        <v>107</v>
      </c>
      <c r="P2" s="78" t="s">
        <v>137</v>
      </c>
      <c r="Q2" s="82" t="s">
        <v>85</v>
      </c>
      <c r="R2" s="83"/>
      <c r="S2" s="82" t="s">
        <v>86</v>
      </c>
      <c r="T2" s="83"/>
      <c r="U2" s="78" t="s">
        <v>109</v>
      </c>
    </row>
    <row r="3" spans="1:21" ht="15" customHeight="1">
      <c r="A3" s="78"/>
      <c r="B3" s="78"/>
      <c r="C3" s="78"/>
      <c r="D3" s="78"/>
      <c r="E3" s="78"/>
      <c r="F3" s="78"/>
      <c r="G3" s="78"/>
      <c r="H3" s="78"/>
      <c r="I3" s="79" t="s">
        <v>141</v>
      </c>
      <c r="J3" s="80"/>
      <c r="K3" s="81"/>
      <c r="L3" s="78" t="s">
        <v>142</v>
      </c>
      <c r="M3" s="78"/>
      <c r="N3" s="78"/>
      <c r="O3" s="78"/>
      <c r="P3" s="78"/>
      <c r="Q3" s="82"/>
      <c r="R3" s="83"/>
      <c r="S3" s="82"/>
      <c r="T3" s="83"/>
      <c r="U3" s="78"/>
    </row>
    <row r="4" spans="1:21" ht="96.75" customHeight="1">
      <c r="A4" s="78"/>
      <c r="B4" s="78"/>
      <c r="C4" s="78"/>
      <c r="D4" s="78"/>
      <c r="E4" s="78"/>
      <c r="F4" s="78"/>
      <c r="G4" s="78"/>
      <c r="H4" s="78"/>
      <c r="I4" s="55" t="s">
        <v>139</v>
      </c>
      <c r="J4" s="55" t="s">
        <v>113</v>
      </c>
      <c r="K4" s="55" t="s">
        <v>3</v>
      </c>
      <c r="L4" s="78"/>
      <c r="M4" s="78"/>
      <c r="N4" s="78"/>
      <c r="O4" s="78"/>
      <c r="P4" s="78"/>
      <c r="Q4" s="55" t="s">
        <v>89</v>
      </c>
      <c r="R4" s="55" t="s">
        <v>90</v>
      </c>
      <c r="S4" s="55" t="s">
        <v>89</v>
      </c>
      <c r="T4" s="62" t="s">
        <v>90</v>
      </c>
      <c r="U4" s="78"/>
    </row>
    <row r="5" spans="1:21" ht="15">
      <c r="A5" s="1" t="s">
        <v>5</v>
      </c>
      <c r="B5" s="1" t="s">
        <v>6</v>
      </c>
      <c r="C5" s="8">
        <f>'Table II'!C27</f>
        <v>20</v>
      </c>
      <c r="D5" s="8">
        <f>'Table II'!D27</f>
        <v>61026824</v>
      </c>
      <c r="E5" s="8">
        <f>'Table II'!E27</f>
        <v>0</v>
      </c>
      <c r="F5" s="8">
        <f>'Table II'!F27</f>
        <v>0</v>
      </c>
      <c r="G5" s="8">
        <f>'Table II'!G27</f>
        <v>61026824</v>
      </c>
      <c r="H5" s="9">
        <f>'Table II'!H27</f>
        <v>47.34</v>
      </c>
      <c r="I5" s="8">
        <f>'Table II'!I27</f>
        <v>0</v>
      </c>
      <c r="J5" s="8">
        <f>'Table II'!J27</f>
        <v>0</v>
      </c>
      <c r="K5" s="8">
        <f>'Table II'!K27</f>
        <v>0</v>
      </c>
      <c r="L5" s="8">
        <f>'Table II'!L27</f>
        <v>0</v>
      </c>
      <c r="M5" s="8">
        <f>'Table II'!M27</f>
        <v>0</v>
      </c>
      <c r="N5" s="8">
        <v>0</v>
      </c>
      <c r="O5" s="8">
        <f>'Table II'!Q27</f>
        <v>0</v>
      </c>
      <c r="P5" s="9">
        <f>'Table II'!P27</f>
        <v>47.34</v>
      </c>
      <c r="Q5" s="8">
        <f>'Table II'!Q27</f>
        <v>0</v>
      </c>
      <c r="R5" s="8">
        <f>'Table II'!R27</f>
        <v>0</v>
      </c>
      <c r="S5" s="8">
        <f>'Table II'!S27</f>
        <v>2500000</v>
      </c>
      <c r="T5" s="9">
        <f>'Table II'!T27</f>
        <v>4.09655924417761</v>
      </c>
      <c r="U5" s="8">
        <f>'Table II'!U27</f>
        <v>61026824</v>
      </c>
    </row>
    <row r="6" spans="1:21" ht="15">
      <c r="A6" s="1" t="s">
        <v>7</v>
      </c>
      <c r="B6" s="1" t="s">
        <v>8</v>
      </c>
      <c r="C6" s="8">
        <f>'Table III-Public Shareholding'!C43</f>
        <v>17182</v>
      </c>
      <c r="D6" s="8">
        <f>'Table III-Public Shareholding'!D43</f>
        <v>67894336</v>
      </c>
      <c r="E6" s="8">
        <f>'Table III-Public Shareholding'!E43</f>
        <v>0</v>
      </c>
      <c r="F6" s="8">
        <f>'Table III-Public Shareholding'!F43</f>
        <v>0</v>
      </c>
      <c r="G6" s="8">
        <f>'Table III-Public Shareholding'!G43</f>
        <v>67894336</v>
      </c>
      <c r="H6" s="9">
        <f>'Table III-Public Shareholding'!H43</f>
        <v>52.66</v>
      </c>
      <c r="I6" s="8">
        <f>'Table III-Public Shareholding'!I43</f>
        <v>0</v>
      </c>
      <c r="J6" s="8">
        <f>'Table III-Public Shareholding'!J43</f>
        <v>0</v>
      </c>
      <c r="K6" s="8">
        <f>'Table III-Public Shareholding'!K43</f>
        <v>0</v>
      </c>
      <c r="L6" s="8">
        <f>'Table III-Public Shareholding'!L43</f>
        <v>0</v>
      </c>
      <c r="M6" s="8">
        <f>'Table III-Public Shareholding'!M43</f>
        <v>0</v>
      </c>
      <c r="N6" s="8">
        <f>'Table III-Public Shareholding'!N43</f>
        <v>0</v>
      </c>
      <c r="O6" s="8">
        <f>'Table III-Public Shareholding'!Q43</f>
        <v>0</v>
      </c>
      <c r="P6" s="9">
        <f>'Table III-Public Shareholding'!P43</f>
        <v>52.66</v>
      </c>
      <c r="Q6" s="8">
        <f>'Table III-Public Shareholding'!Q43</f>
        <v>0</v>
      </c>
      <c r="R6" s="8">
        <f>'Table III-Public Shareholding'!R43</f>
        <v>0</v>
      </c>
      <c r="S6" s="84" t="s">
        <v>91</v>
      </c>
      <c r="T6" s="85"/>
      <c r="U6" s="8">
        <f>'Table III-Public Shareholding'!U43</f>
        <v>60204944</v>
      </c>
    </row>
    <row r="7" spans="1:21" ht="15">
      <c r="A7" s="1" t="s">
        <v>9</v>
      </c>
      <c r="B7" s="1" t="s">
        <v>10</v>
      </c>
      <c r="C7" s="1">
        <f>'Table IV'!C10</f>
        <v>0</v>
      </c>
      <c r="D7" s="1">
        <f>'Table IV'!D10</f>
        <v>0</v>
      </c>
      <c r="E7" s="1">
        <f>'Table IV'!E10</f>
        <v>0</v>
      </c>
      <c r="F7" s="1">
        <f>'Table IV'!F10</f>
        <v>0</v>
      </c>
      <c r="G7" s="1">
        <f>'Table IV'!G10</f>
        <v>0</v>
      </c>
      <c r="H7" s="1">
        <f>'Table IV'!H10</f>
        <v>0</v>
      </c>
      <c r="I7" s="1">
        <f>'Table IV'!I10</f>
        <v>0</v>
      </c>
      <c r="J7" s="1">
        <f>'Table IV'!J10</f>
        <v>0</v>
      </c>
      <c r="K7" s="1">
        <f>'Table IV'!K10</f>
        <v>0</v>
      </c>
      <c r="L7" s="1">
        <f>'Table IV'!L10</f>
        <v>0</v>
      </c>
      <c r="M7" s="1">
        <f>'Table IV'!M10</f>
        <v>0</v>
      </c>
      <c r="N7" s="1">
        <f>'Table IV'!N10</f>
        <v>0</v>
      </c>
      <c r="O7" s="1">
        <f>'Table IV'!Q10</f>
        <v>0</v>
      </c>
      <c r="P7" s="9">
        <f>'Table IV'!N10</f>
        <v>0</v>
      </c>
      <c r="Q7" s="1">
        <f>'Table IV'!Q10</f>
        <v>0</v>
      </c>
      <c r="R7" s="1">
        <f>'Table IV'!R10</f>
        <v>0</v>
      </c>
      <c r="S7" s="84" t="s">
        <v>91</v>
      </c>
      <c r="T7" s="85"/>
      <c r="U7" s="1">
        <f>'Table IV'!U10</f>
        <v>0</v>
      </c>
    </row>
    <row r="8" spans="1:21" ht="15">
      <c r="A8" s="1" t="s">
        <v>11</v>
      </c>
      <c r="B8" s="1" t="s">
        <v>13</v>
      </c>
      <c r="C8" s="1">
        <f>'Table IV'!C5</f>
        <v>0</v>
      </c>
      <c r="D8" s="1">
        <f>'Table IV'!D5</f>
        <v>0</v>
      </c>
      <c r="E8" s="1">
        <f>'Table IV'!E5</f>
        <v>0</v>
      </c>
      <c r="F8" s="1">
        <f>'Table IV'!F5</f>
        <v>0</v>
      </c>
      <c r="G8" s="1">
        <f>'Table IV'!G5</f>
        <v>0</v>
      </c>
      <c r="H8" s="6" t="s">
        <v>91</v>
      </c>
      <c r="I8" s="1">
        <f>'Table IV'!I5</f>
        <v>0</v>
      </c>
      <c r="J8" s="1">
        <f>'Table IV'!J5</f>
        <v>0</v>
      </c>
      <c r="K8" s="1">
        <f>'Table IV'!K5</f>
        <v>0</v>
      </c>
      <c r="L8" s="1">
        <f>'Table IV'!L5</f>
        <v>0</v>
      </c>
      <c r="M8" s="1">
        <f>'Table IV'!M5</f>
        <v>0</v>
      </c>
      <c r="N8" s="1">
        <f>'Table IV'!N5</f>
        <v>0</v>
      </c>
      <c r="O8" s="1">
        <f>'Table IV'!Q5</f>
        <v>0</v>
      </c>
      <c r="P8" s="9">
        <f>'Table IV'!N5</f>
        <v>0</v>
      </c>
      <c r="Q8" s="1">
        <f>'Table IV'!Q5</f>
        <v>0</v>
      </c>
      <c r="R8" s="1">
        <f>'Table IV'!R5</f>
        <v>0</v>
      </c>
      <c r="S8" s="84" t="s">
        <v>91</v>
      </c>
      <c r="T8" s="85"/>
      <c r="U8" s="1">
        <f>'Table IV'!U5</f>
        <v>0</v>
      </c>
    </row>
    <row r="9" spans="1:21" ht="15">
      <c r="A9" s="1" t="s">
        <v>14</v>
      </c>
      <c r="B9" s="1" t="s">
        <v>15</v>
      </c>
      <c r="C9" s="1">
        <f>'Table IV'!C8</f>
        <v>0</v>
      </c>
      <c r="D9" s="1">
        <f>'Table IV'!D8</f>
        <v>0</v>
      </c>
      <c r="E9" s="1">
        <f>'Table IV'!E8</f>
        <v>0</v>
      </c>
      <c r="F9" s="1">
        <f>'Table IV'!F8</f>
        <v>0</v>
      </c>
      <c r="G9" s="1">
        <f>'Table IV'!G8</f>
        <v>0</v>
      </c>
      <c r="H9" s="1">
        <f>'Table IV'!H8</f>
        <v>0</v>
      </c>
      <c r="I9" s="1">
        <f>'Table IV'!I8</f>
        <v>0</v>
      </c>
      <c r="J9" s="1">
        <f>'Table IV'!J8</f>
        <v>0</v>
      </c>
      <c r="K9" s="1">
        <f>'Table IV'!K8</f>
        <v>0</v>
      </c>
      <c r="L9" s="1">
        <f>'Table IV'!L8</f>
        <v>0</v>
      </c>
      <c r="M9" s="1">
        <f>'Table IV'!M8</f>
        <v>0</v>
      </c>
      <c r="N9" s="1">
        <f>'Table IV'!N8</f>
        <v>0</v>
      </c>
      <c r="O9" s="1">
        <f>'Table IV'!Q8</f>
        <v>0</v>
      </c>
      <c r="P9" s="9">
        <f>'Table IV'!N8</f>
        <v>0</v>
      </c>
      <c r="Q9" s="1">
        <f>'Table IV'!Q8</f>
        <v>0</v>
      </c>
      <c r="R9" s="1">
        <f>'Table IV'!R8</f>
        <v>0</v>
      </c>
      <c r="S9" s="84" t="s">
        <v>91</v>
      </c>
      <c r="T9" s="85"/>
      <c r="U9" s="1">
        <f>'Table IV'!U8</f>
        <v>0</v>
      </c>
    </row>
    <row r="10" spans="1:21" ht="15">
      <c r="A10" s="43"/>
      <c r="B10" s="2" t="s">
        <v>3</v>
      </c>
      <c r="C10" s="44">
        <f>SUM(C5:C9)</f>
        <v>17202</v>
      </c>
      <c r="D10" s="44">
        <f aca="true" t="shared" si="0" ref="D10:U10">SUM(D5:D9)</f>
        <v>128921160</v>
      </c>
      <c r="E10" s="44">
        <f t="shared" si="0"/>
        <v>0</v>
      </c>
      <c r="F10" s="44">
        <f t="shared" si="0"/>
        <v>0</v>
      </c>
      <c r="G10" s="44">
        <f t="shared" si="0"/>
        <v>128921160</v>
      </c>
      <c r="H10" s="45">
        <f t="shared" si="0"/>
        <v>100</v>
      </c>
      <c r="I10" s="44">
        <f t="shared" si="0"/>
        <v>0</v>
      </c>
      <c r="J10" s="44">
        <f t="shared" si="0"/>
        <v>0</v>
      </c>
      <c r="K10" s="44">
        <f t="shared" si="0"/>
        <v>0</v>
      </c>
      <c r="L10" s="44">
        <f t="shared" si="0"/>
        <v>0</v>
      </c>
      <c r="M10" s="44">
        <f t="shared" si="0"/>
        <v>0</v>
      </c>
      <c r="N10" s="44">
        <v>0</v>
      </c>
      <c r="O10" s="44">
        <v>0</v>
      </c>
      <c r="P10" s="45">
        <f t="shared" si="0"/>
        <v>100</v>
      </c>
      <c r="Q10" s="44">
        <f t="shared" si="0"/>
        <v>0</v>
      </c>
      <c r="R10" s="44">
        <f t="shared" si="0"/>
        <v>0</v>
      </c>
      <c r="S10" s="44">
        <f t="shared" si="0"/>
        <v>2500000</v>
      </c>
      <c r="T10" s="45">
        <f t="shared" si="0"/>
        <v>4.09655924417761</v>
      </c>
      <c r="U10" s="44">
        <f t="shared" si="0"/>
        <v>121231768</v>
      </c>
    </row>
  </sheetData>
  <sheetProtection/>
  <mergeCells count="22">
    <mergeCell ref="S9:T9"/>
    <mergeCell ref="S6:T6"/>
    <mergeCell ref="S7:T7"/>
    <mergeCell ref="S8:T8"/>
    <mergeCell ref="I2:L2"/>
    <mergeCell ref="O2:O4"/>
    <mergeCell ref="P2:P4"/>
    <mergeCell ref="S2:T3"/>
    <mergeCell ref="A2:A4"/>
    <mergeCell ref="B2:B4"/>
    <mergeCell ref="C2:C4"/>
    <mergeCell ref="D2:D4"/>
    <mergeCell ref="G2:G4"/>
    <mergeCell ref="Q2:R3"/>
    <mergeCell ref="U2:U4"/>
    <mergeCell ref="H2:H4"/>
    <mergeCell ref="E2:E4"/>
    <mergeCell ref="F2:F4"/>
    <mergeCell ref="I3:K3"/>
    <mergeCell ref="L3:L4"/>
    <mergeCell ref="M2:M4"/>
    <mergeCell ref="N2:N4"/>
  </mergeCells>
  <printOptions/>
  <pageMargins left="0.45" right="0.45" top="0.75" bottom="0.75" header="0.3" footer="0.3"/>
  <pageSetup fitToHeight="1" fitToWidth="1" horizontalDpi="600" verticalDpi="600" orientation="landscape" paperSize="8" scale="47" r:id="rId1"/>
  <ignoredErrors>
    <ignoredError sqref="O6:O10 P5:P6 P7:P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V27"/>
  <sheetViews>
    <sheetView zoomScalePageLayoutView="0" workbookViewId="0" topLeftCell="E1">
      <selection activeCell="A1" sqref="A1:U27"/>
    </sheetView>
  </sheetViews>
  <sheetFormatPr defaultColWidth="9.140625" defaultRowHeight="15"/>
  <cols>
    <col min="1" max="1" width="5.421875" style="27" customWidth="1"/>
    <col min="2" max="2" width="24.421875" style="27" customWidth="1"/>
    <col min="3" max="3" width="12.8515625" style="27" customWidth="1"/>
    <col min="4" max="4" width="13.7109375" style="27" customWidth="1"/>
    <col min="5" max="5" width="11.57421875" style="27" customWidth="1"/>
    <col min="6" max="6" width="12.8515625" style="27" customWidth="1"/>
    <col min="7" max="7" width="10.140625" style="27" customWidth="1"/>
    <col min="8" max="8" width="14.421875" style="27" customWidth="1"/>
    <col min="9" max="9" width="5.421875" style="27" bestFit="1" customWidth="1"/>
    <col min="10" max="10" width="9.140625" style="27" customWidth="1"/>
    <col min="11" max="11" width="7.28125" style="27" customWidth="1"/>
    <col min="12" max="12" width="9.140625" style="27" customWidth="1"/>
    <col min="13" max="13" width="12.7109375" style="27" customWidth="1"/>
    <col min="14" max="14" width="10.00390625" style="27" customWidth="1"/>
    <col min="15" max="15" width="11.57421875" style="27" customWidth="1"/>
    <col min="16" max="16" width="15.8515625" style="27" customWidth="1"/>
    <col min="17" max="18" width="9.140625" style="27" customWidth="1"/>
    <col min="19" max="19" width="17.57421875" style="27" customWidth="1"/>
    <col min="20" max="16384" width="9.140625" style="27" customWidth="1"/>
  </cols>
  <sheetData>
    <row r="1" ht="15">
      <c r="A1" s="37" t="s">
        <v>51</v>
      </c>
    </row>
    <row r="2" spans="1:21" ht="53.25" customHeight="1">
      <c r="A2" s="88" t="s">
        <v>134</v>
      </c>
      <c r="B2" s="78" t="s">
        <v>135</v>
      </c>
      <c r="C2" s="78" t="s">
        <v>136</v>
      </c>
      <c r="D2" s="78" t="s">
        <v>79</v>
      </c>
      <c r="E2" s="78" t="s">
        <v>101</v>
      </c>
      <c r="F2" s="78" t="s">
        <v>102</v>
      </c>
      <c r="G2" s="78" t="s">
        <v>103</v>
      </c>
      <c r="H2" s="89" t="s">
        <v>104</v>
      </c>
      <c r="I2" s="78" t="s">
        <v>83</v>
      </c>
      <c r="J2" s="78"/>
      <c r="K2" s="78"/>
      <c r="L2" s="78"/>
      <c r="M2" s="78" t="s">
        <v>105</v>
      </c>
      <c r="N2" s="78" t="s">
        <v>106</v>
      </c>
      <c r="O2" s="78" t="s">
        <v>107</v>
      </c>
      <c r="P2" s="87" t="s">
        <v>137</v>
      </c>
      <c r="Q2" s="78" t="s">
        <v>85</v>
      </c>
      <c r="R2" s="78"/>
      <c r="S2" s="78" t="s">
        <v>86</v>
      </c>
      <c r="T2" s="78"/>
      <c r="U2" s="78" t="s">
        <v>109</v>
      </c>
    </row>
    <row r="3" spans="1:21" ht="42.75" customHeight="1">
      <c r="A3" s="88"/>
      <c r="B3" s="78"/>
      <c r="C3" s="78"/>
      <c r="D3" s="78"/>
      <c r="E3" s="78"/>
      <c r="F3" s="78"/>
      <c r="G3" s="78"/>
      <c r="H3" s="89"/>
      <c r="I3" s="78" t="s">
        <v>138</v>
      </c>
      <c r="J3" s="78"/>
      <c r="K3" s="78"/>
      <c r="L3" s="89" t="s">
        <v>111</v>
      </c>
      <c r="M3" s="78"/>
      <c r="N3" s="78"/>
      <c r="O3" s="78"/>
      <c r="P3" s="87"/>
      <c r="Q3" s="78"/>
      <c r="R3" s="78"/>
      <c r="S3" s="78"/>
      <c r="T3" s="78"/>
      <c r="U3" s="78"/>
    </row>
    <row r="4" spans="1:21" ht="79.5" customHeight="1">
      <c r="A4" s="88"/>
      <c r="B4" s="78"/>
      <c r="C4" s="78"/>
      <c r="D4" s="78"/>
      <c r="E4" s="78"/>
      <c r="F4" s="78"/>
      <c r="G4" s="78"/>
      <c r="H4" s="89"/>
      <c r="I4" s="69" t="s">
        <v>139</v>
      </c>
      <c r="J4" s="69" t="s">
        <v>113</v>
      </c>
      <c r="K4" s="68" t="s">
        <v>3</v>
      </c>
      <c r="L4" s="89"/>
      <c r="M4" s="78"/>
      <c r="N4" s="78"/>
      <c r="O4" s="78"/>
      <c r="P4" s="87"/>
      <c r="Q4" s="69" t="s">
        <v>89</v>
      </c>
      <c r="R4" s="69" t="s">
        <v>90</v>
      </c>
      <c r="S4" s="57" t="s">
        <v>89</v>
      </c>
      <c r="T4" s="69" t="s">
        <v>90</v>
      </c>
      <c r="U4" s="78"/>
    </row>
    <row r="5" spans="1:21" ht="15">
      <c r="A5" s="30" t="s">
        <v>36</v>
      </c>
      <c r="B5" s="35" t="s">
        <v>16</v>
      </c>
      <c r="C5" s="28"/>
      <c r="D5" s="28"/>
      <c r="E5" s="28"/>
      <c r="F5" s="28"/>
      <c r="G5" s="28"/>
      <c r="H5" s="28"/>
      <c r="I5" s="28"/>
      <c r="J5" s="28"/>
      <c r="K5" s="28"/>
      <c r="L5" s="28"/>
      <c r="M5" s="28"/>
      <c r="N5" s="28"/>
      <c r="O5" s="28"/>
      <c r="P5" s="28"/>
      <c r="Q5" s="28"/>
      <c r="R5" s="28"/>
      <c r="S5" s="28"/>
      <c r="T5" s="28"/>
      <c r="U5" s="28"/>
    </row>
    <row r="6" spans="1:21" ht="30">
      <c r="A6" s="30" t="s">
        <v>37</v>
      </c>
      <c r="B6" s="32" t="s">
        <v>17</v>
      </c>
      <c r="C6" s="8">
        <v>15</v>
      </c>
      <c r="D6" s="8">
        <v>11974748</v>
      </c>
      <c r="E6" s="8"/>
      <c r="F6" s="8"/>
      <c r="G6" s="8">
        <v>11974748</v>
      </c>
      <c r="H6" s="9">
        <v>9.29</v>
      </c>
      <c r="I6" s="8"/>
      <c r="J6" s="8"/>
      <c r="K6" s="8"/>
      <c r="L6" s="9"/>
      <c r="M6" s="8"/>
      <c r="N6" s="8"/>
      <c r="O6" s="8"/>
      <c r="P6" s="9">
        <v>9.29</v>
      </c>
      <c r="Q6" s="8">
        <v>0</v>
      </c>
      <c r="R6" s="9"/>
      <c r="S6" s="8">
        <v>0</v>
      </c>
      <c r="T6" s="9"/>
      <c r="U6" s="8">
        <v>11974748</v>
      </c>
    </row>
    <row r="7" spans="1:21" ht="15">
      <c r="A7" s="30"/>
      <c r="B7" s="32" t="s">
        <v>47</v>
      </c>
      <c r="C7" s="8"/>
      <c r="D7" s="8"/>
      <c r="E7" s="8"/>
      <c r="F7" s="8"/>
      <c r="G7" s="8"/>
      <c r="H7" s="9"/>
      <c r="I7" s="8"/>
      <c r="J7" s="8"/>
      <c r="K7" s="8"/>
      <c r="L7" s="9"/>
      <c r="M7" s="8"/>
      <c r="N7" s="8"/>
      <c r="O7" s="8"/>
      <c r="P7" s="9"/>
      <c r="Q7" s="8"/>
      <c r="R7" s="9"/>
      <c r="S7" s="8"/>
      <c r="T7" s="9"/>
      <c r="U7" s="8"/>
    </row>
    <row r="8" spans="1:21" ht="30">
      <c r="A8" s="30" t="s">
        <v>38</v>
      </c>
      <c r="B8" s="32" t="s">
        <v>18</v>
      </c>
      <c r="C8" s="8"/>
      <c r="D8" s="8"/>
      <c r="E8" s="8"/>
      <c r="F8" s="8"/>
      <c r="G8" s="8"/>
      <c r="H8" s="9"/>
      <c r="I8" s="8"/>
      <c r="J8" s="8"/>
      <c r="K8" s="8"/>
      <c r="L8" s="9"/>
      <c r="M8" s="8"/>
      <c r="N8" s="8"/>
      <c r="O8" s="8"/>
      <c r="P8" s="9"/>
      <c r="Q8" s="8"/>
      <c r="R8" s="9"/>
      <c r="S8" s="8"/>
      <c r="T8" s="9"/>
      <c r="U8" s="8"/>
    </row>
    <row r="9" spans="1:21" ht="15">
      <c r="A9" s="30"/>
      <c r="B9" s="32" t="s">
        <v>47</v>
      </c>
      <c r="C9" s="8"/>
      <c r="D9" s="8"/>
      <c r="E9" s="8"/>
      <c r="F9" s="8"/>
      <c r="G9" s="8"/>
      <c r="H9" s="9"/>
      <c r="I9" s="8"/>
      <c r="J9" s="8"/>
      <c r="K9" s="8"/>
      <c r="L9" s="9"/>
      <c r="M9" s="8"/>
      <c r="N9" s="8"/>
      <c r="O9" s="8"/>
      <c r="P9" s="9"/>
      <c r="Q9" s="8"/>
      <c r="R9" s="9"/>
      <c r="S9" s="8"/>
      <c r="T9" s="9"/>
      <c r="U9" s="8"/>
    </row>
    <row r="10" spans="1:21" ht="30">
      <c r="A10" s="30" t="s">
        <v>39</v>
      </c>
      <c r="B10" s="32" t="s">
        <v>19</v>
      </c>
      <c r="C10" s="8"/>
      <c r="D10" s="8"/>
      <c r="E10" s="8"/>
      <c r="F10" s="8"/>
      <c r="G10" s="8"/>
      <c r="H10" s="9"/>
      <c r="I10" s="8"/>
      <c r="J10" s="8"/>
      <c r="K10" s="8"/>
      <c r="L10" s="9"/>
      <c r="M10" s="8"/>
      <c r="N10" s="8"/>
      <c r="O10" s="8"/>
      <c r="P10" s="9"/>
      <c r="Q10" s="8"/>
      <c r="R10" s="9"/>
      <c r="S10" s="8"/>
      <c r="T10" s="9"/>
      <c r="U10" s="8"/>
    </row>
    <row r="11" spans="1:21" ht="15">
      <c r="A11" s="30"/>
      <c r="B11" s="32" t="s">
        <v>47</v>
      </c>
      <c r="C11" s="8"/>
      <c r="D11" s="8"/>
      <c r="E11" s="8"/>
      <c r="F11" s="8"/>
      <c r="G11" s="8"/>
      <c r="H11" s="9"/>
      <c r="I11" s="8"/>
      <c r="J11" s="8"/>
      <c r="K11" s="8"/>
      <c r="L11" s="9"/>
      <c r="M11" s="8"/>
      <c r="N11" s="8"/>
      <c r="O11" s="8"/>
      <c r="P11" s="9"/>
      <c r="Q11" s="8"/>
      <c r="R11" s="9"/>
      <c r="S11" s="8"/>
      <c r="T11" s="9"/>
      <c r="U11" s="8"/>
    </row>
    <row r="12" spans="1:22" ht="15">
      <c r="A12" s="41" t="s">
        <v>40</v>
      </c>
      <c r="B12" s="32" t="s">
        <v>20</v>
      </c>
      <c r="C12" s="8">
        <v>3</v>
      </c>
      <c r="D12" s="8">
        <v>48813026</v>
      </c>
      <c r="E12" s="8"/>
      <c r="F12" s="8"/>
      <c r="G12" s="8">
        <v>48813026</v>
      </c>
      <c r="H12" s="9">
        <v>37.86</v>
      </c>
      <c r="I12" s="8"/>
      <c r="J12" s="8"/>
      <c r="K12" s="8"/>
      <c r="L12" s="9"/>
      <c r="M12" s="8"/>
      <c r="N12" s="8"/>
      <c r="O12" s="8"/>
      <c r="P12" s="9">
        <v>37.86</v>
      </c>
      <c r="Q12" s="8">
        <v>0</v>
      </c>
      <c r="R12" s="9"/>
      <c r="S12" s="8">
        <v>2500000</v>
      </c>
      <c r="T12" s="9">
        <v>5.12</v>
      </c>
      <c r="U12" s="8">
        <v>48813026</v>
      </c>
      <c r="V12" s="39"/>
    </row>
    <row r="13" spans="1:21" ht="15">
      <c r="A13" s="41"/>
      <c r="B13" s="32" t="s">
        <v>47</v>
      </c>
      <c r="C13" s="8"/>
      <c r="D13" s="8"/>
      <c r="E13" s="8"/>
      <c r="F13" s="8"/>
      <c r="G13" s="8"/>
      <c r="H13" s="9"/>
      <c r="I13" s="8"/>
      <c r="J13" s="8"/>
      <c r="K13" s="8"/>
      <c r="L13" s="9"/>
      <c r="M13" s="8"/>
      <c r="N13" s="8"/>
      <c r="O13" s="8"/>
      <c r="P13" s="9"/>
      <c r="Q13" s="8"/>
      <c r="R13" s="9"/>
      <c r="S13" s="8"/>
      <c r="T13" s="9"/>
      <c r="U13" s="8"/>
    </row>
    <row r="14" spans="1:22" s="58" customFormat="1" ht="15">
      <c r="A14" s="46"/>
      <c r="B14" s="18" t="s">
        <v>21</v>
      </c>
      <c r="C14" s="48">
        <v>18</v>
      </c>
      <c r="D14" s="48">
        <v>60787774</v>
      </c>
      <c r="E14" s="48"/>
      <c r="F14" s="48"/>
      <c r="G14" s="48">
        <v>60787774</v>
      </c>
      <c r="H14" s="49">
        <v>47.15</v>
      </c>
      <c r="I14" s="48"/>
      <c r="J14" s="48"/>
      <c r="K14" s="48"/>
      <c r="L14" s="49"/>
      <c r="M14" s="48"/>
      <c r="N14" s="48"/>
      <c r="O14" s="48"/>
      <c r="P14" s="49">
        <v>47.15</v>
      </c>
      <c r="Q14" s="48">
        <v>0</v>
      </c>
      <c r="R14" s="49"/>
      <c r="S14" s="48">
        <v>2500000</v>
      </c>
      <c r="T14" s="49">
        <f>S14/G14*100</f>
        <v>4.1126691034943965</v>
      </c>
      <c r="U14" s="48">
        <v>60787774</v>
      </c>
      <c r="V14" s="59"/>
    </row>
    <row r="15" spans="1:21" ht="15">
      <c r="A15" s="30" t="s">
        <v>42</v>
      </c>
      <c r="B15" s="35" t="s">
        <v>22</v>
      </c>
      <c r="C15" s="8"/>
      <c r="D15" s="8"/>
      <c r="E15" s="8"/>
      <c r="F15" s="8"/>
      <c r="G15" s="8"/>
      <c r="H15" s="9"/>
      <c r="I15" s="8"/>
      <c r="J15" s="8"/>
      <c r="K15" s="8"/>
      <c r="L15" s="9"/>
      <c r="M15" s="8"/>
      <c r="N15" s="8"/>
      <c r="O15" s="8"/>
      <c r="P15" s="9"/>
      <c r="Q15" s="8"/>
      <c r="R15" s="9"/>
      <c r="S15" s="8"/>
      <c r="T15" s="9"/>
      <c r="U15" s="8"/>
    </row>
    <row r="16" spans="1:21" ht="45">
      <c r="A16" s="30" t="s">
        <v>37</v>
      </c>
      <c r="B16" s="32" t="s">
        <v>23</v>
      </c>
      <c r="C16" s="8">
        <v>2</v>
      </c>
      <c r="D16" s="8">
        <v>239050</v>
      </c>
      <c r="E16" s="8"/>
      <c r="F16" s="8"/>
      <c r="G16" s="8">
        <v>239050</v>
      </c>
      <c r="H16" s="9">
        <v>0.19</v>
      </c>
      <c r="I16" s="8"/>
      <c r="J16" s="8"/>
      <c r="K16" s="8"/>
      <c r="L16" s="9"/>
      <c r="M16" s="8"/>
      <c r="N16" s="8"/>
      <c r="O16" s="8"/>
      <c r="P16" s="9">
        <v>0.19</v>
      </c>
      <c r="Q16" s="8">
        <v>0</v>
      </c>
      <c r="R16" s="9"/>
      <c r="S16" s="8">
        <v>0</v>
      </c>
      <c r="T16" s="9"/>
      <c r="U16" s="8">
        <v>239050</v>
      </c>
    </row>
    <row r="17" spans="1:21" ht="15">
      <c r="A17" s="30"/>
      <c r="B17" s="32" t="s">
        <v>47</v>
      </c>
      <c r="C17" s="8"/>
      <c r="D17" s="8"/>
      <c r="E17" s="8"/>
      <c r="F17" s="8"/>
      <c r="G17" s="8"/>
      <c r="H17" s="9"/>
      <c r="I17" s="8"/>
      <c r="J17" s="8"/>
      <c r="K17" s="8"/>
      <c r="L17" s="9"/>
      <c r="M17" s="8"/>
      <c r="N17" s="8"/>
      <c r="O17" s="8"/>
      <c r="P17" s="9"/>
      <c r="Q17" s="8"/>
      <c r="R17" s="9"/>
      <c r="S17" s="8"/>
      <c r="T17" s="9"/>
      <c r="U17" s="8"/>
    </row>
    <row r="18" spans="1:21" ht="15">
      <c r="A18" s="30" t="s">
        <v>38</v>
      </c>
      <c r="B18" s="32" t="s">
        <v>48</v>
      </c>
      <c r="C18" s="8"/>
      <c r="D18" s="8"/>
      <c r="E18" s="8"/>
      <c r="F18" s="8"/>
      <c r="G18" s="8"/>
      <c r="H18" s="9"/>
      <c r="I18" s="8"/>
      <c r="J18" s="8"/>
      <c r="K18" s="8"/>
      <c r="L18" s="9"/>
      <c r="M18" s="8"/>
      <c r="N18" s="8"/>
      <c r="O18" s="8"/>
      <c r="P18" s="9"/>
      <c r="Q18" s="8"/>
      <c r="R18" s="9"/>
      <c r="S18" s="8"/>
      <c r="T18" s="9"/>
      <c r="U18" s="8"/>
    </row>
    <row r="19" spans="1:21" ht="15">
      <c r="A19" s="30"/>
      <c r="B19" s="32" t="s">
        <v>47</v>
      </c>
      <c r="C19" s="8"/>
      <c r="D19" s="8"/>
      <c r="E19" s="8"/>
      <c r="F19" s="8"/>
      <c r="G19" s="8"/>
      <c r="H19" s="9"/>
      <c r="I19" s="8"/>
      <c r="J19" s="8"/>
      <c r="K19" s="8"/>
      <c r="L19" s="9"/>
      <c r="M19" s="8"/>
      <c r="N19" s="8"/>
      <c r="O19" s="8"/>
      <c r="P19" s="9"/>
      <c r="Q19" s="8"/>
      <c r="R19" s="9"/>
      <c r="S19" s="8"/>
      <c r="T19" s="9"/>
      <c r="U19" s="8"/>
    </row>
    <row r="20" spans="1:21" ht="15">
      <c r="A20" s="30" t="s">
        <v>39</v>
      </c>
      <c r="B20" s="32" t="s">
        <v>24</v>
      </c>
      <c r="C20" s="8"/>
      <c r="D20" s="8"/>
      <c r="E20" s="8"/>
      <c r="F20" s="8"/>
      <c r="G20" s="8"/>
      <c r="H20" s="9"/>
      <c r="I20" s="8"/>
      <c r="J20" s="8"/>
      <c r="K20" s="8"/>
      <c r="L20" s="9"/>
      <c r="M20" s="8"/>
      <c r="N20" s="8"/>
      <c r="O20" s="8"/>
      <c r="P20" s="9"/>
      <c r="Q20" s="8"/>
      <c r="R20" s="9"/>
      <c r="S20" s="8"/>
      <c r="T20" s="9"/>
      <c r="U20" s="8"/>
    </row>
    <row r="21" spans="1:21" ht="15">
      <c r="A21" s="30"/>
      <c r="B21" s="32" t="s">
        <v>47</v>
      </c>
      <c r="C21" s="8"/>
      <c r="D21" s="8"/>
      <c r="E21" s="8"/>
      <c r="F21" s="8"/>
      <c r="G21" s="8"/>
      <c r="H21" s="9"/>
      <c r="I21" s="8"/>
      <c r="J21" s="8"/>
      <c r="K21" s="8"/>
      <c r="L21" s="9"/>
      <c r="M21" s="8"/>
      <c r="N21" s="8"/>
      <c r="O21" s="8"/>
      <c r="P21" s="9"/>
      <c r="Q21" s="8"/>
      <c r="R21" s="9"/>
      <c r="S21" s="8"/>
      <c r="T21" s="9"/>
      <c r="U21" s="8"/>
    </row>
    <row r="22" spans="1:21" ht="15">
      <c r="A22" s="30" t="s">
        <v>49</v>
      </c>
      <c r="B22" s="32" t="s">
        <v>50</v>
      </c>
      <c r="C22" s="8"/>
      <c r="D22" s="8"/>
      <c r="E22" s="8"/>
      <c r="F22" s="8"/>
      <c r="G22" s="8"/>
      <c r="H22" s="9"/>
      <c r="I22" s="8"/>
      <c r="J22" s="8"/>
      <c r="K22" s="8"/>
      <c r="L22" s="9"/>
      <c r="M22" s="8"/>
      <c r="N22" s="8"/>
      <c r="O22" s="8"/>
      <c r="P22" s="9"/>
      <c r="Q22" s="8"/>
      <c r="R22" s="9"/>
      <c r="S22" s="8"/>
      <c r="T22" s="9"/>
      <c r="U22" s="8"/>
    </row>
    <row r="23" spans="1:21" ht="15">
      <c r="A23" s="30"/>
      <c r="B23" s="32" t="s">
        <v>47</v>
      </c>
      <c r="C23" s="8"/>
      <c r="D23" s="8"/>
      <c r="E23" s="8"/>
      <c r="F23" s="8"/>
      <c r="G23" s="8"/>
      <c r="H23" s="9"/>
      <c r="I23" s="8"/>
      <c r="J23" s="8"/>
      <c r="K23" s="8"/>
      <c r="L23" s="9"/>
      <c r="M23" s="8"/>
      <c r="N23" s="8"/>
      <c r="O23" s="8"/>
      <c r="P23" s="9"/>
      <c r="Q23" s="8"/>
      <c r="R23" s="9"/>
      <c r="S23" s="8"/>
      <c r="T23" s="9"/>
      <c r="U23" s="8"/>
    </row>
    <row r="24" spans="1:21" ht="15">
      <c r="A24" s="30" t="s">
        <v>41</v>
      </c>
      <c r="B24" s="32" t="s">
        <v>25</v>
      </c>
      <c r="C24" s="8"/>
      <c r="D24" s="8"/>
      <c r="E24" s="8"/>
      <c r="F24" s="8"/>
      <c r="G24" s="8"/>
      <c r="H24" s="9"/>
      <c r="I24" s="8"/>
      <c r="J24" s="8"/>
      <c r="K24" s="8"/>
      <c r="L24" s="9"/>
      <c r="M24" s="8"/>
      <c r="N24" s="8"/>
      <c r="O24" s="8"/>
      <c r="P24" s="9"/>
      <c r="Q24" s="8"/>
      <c r="R24" s="9"/>
      <c r="S24" s="8"/>
      <c r="T24" s="9"/>
      <c r="U24" s="8"/>
    </row>
    <row r="25" spans="1:21" ht="15">
      <c r="A25" s="30"/>
      <c r="B25" s="32" t="s">
        <v>47</v>
      </c>
      <c r="C25" s="8"/>
      <c r="D25" s="8"/>
      <c r="E25" s="8"/>
      <c r="F25" s="8"/>
      <c r="G25" s="8"/>
      <c r="H25" s="9"/>
      <c r="I25" s="8"/>
      <c r="J25" s="8"/>
      <c r="K25" s="8"/>
      <c r="L25" s="9"/>
      <c r="M25" s="8"/>
      <c r="N25" s="8"/>
      <c r="O25" s="8"/>
      <c r="P25" s="9"/>
      <c r="Q25" s="8"/>
      <c r="R25" s="9"/>
      <c r="S25" s="8"/>
      <c r="T25" s="9"/>
      <c r="U25" s="8"/>
    </row>
    <row r="26" spans="1:21" s="58" customFormat="1" ht="15">
      <c r="A26" s="46"/>
      <c r="B26" s="18" t="s">
        <v>26</v>
      </c>
      <c r="C26" s="48">
        <v>2</v>
      </c>
      <c r="D26" s="48">
        <v>239050</v>
      </c>
      <c r="E26" s="48"/>
      <c r="F26" s="48"/>
      <c r="G26" s="48">
        <v>239050</v>
      </c>
      <c r="H26" s="49">
        <v>0.19</v>
      </c>
      <c r="I26" s="48"/>
      <c r="J26" s="48"/>
      <c r="K26" s="48"/>
      <c r="L26" s="49"/>
      <c r="M26" s="48"/>
      <c r="N26" s="48"/>
      <c r="O26" s="48"/>
      <c r="P26" s="49">
        <v>0.19</v>
      </c>
      <c r="Q26" s="48">
        <v>0</v>
      </c>
      <c r="R26" s="49"/>
      <c r="S26" s="48">
        <v>0</v>
      </c>
      <c r="T26" s="49"/>
      <c r="U26" s="48">
        <v>239050</v>
      </c>
    </row>
    <row r="27" spans="1:22" s="58" customFormat="1" ht="51.75" customHeight="1">
      <c r="A27" s="46"/>
      <c r="B27" s="22" t="s">
        <v>27</v>
      </c>
      <c r="C27" s="48">
        <v>20</v>
      </c>
      <c r="D27" s="48">
        <v>61026824</v>
      </c>
      <c r="E27" s="48"/>
      <c r="F27" s="48"/>
      <c r="G27" s="48">
        <v>61026824</v>
      </c>
      <c r="H27" s="49">
        <v>47.34</v>
      </c>
      <c r="I27" s="48"/>
      <c r="J27" s="48"/>
      <c r="K27" s="48"/>
      <c r="L27" s="49"/>
      <c r="M27" s="48"/>
      <c r="N27" s="48"/>
      <c r="O27" s="48"/>
      <c r="P27" s="49">
        <v>47.34</v>
      </c>
      <c r="Q27" s="48">
        <v>0</v>
      </c>
      <c r="R27" s="49"/>
      <c r="S27" s="48">
        <v>2500000</v>
      </c>
      <c r="T27" s="49">
        <f>S27/G27*100</f>
        <v>4.09655924417761</v>
      </c>
      <c r="U27" s="48">
        <v>61026824</v>
      </c>
      <c r="V27" s="59"/>
    </row>
  </sheetData>
  <sheetProtection/>
  <mergeCells count="18">
    <mergeCell ref="A2:A4"/>
    <mergeCell ref="C2:C4"/>
    <mergeCell ref="B2:B4"/>
    <mergeCell ref="H2:H4"/>
    <mergeCell ref="M2:M4"/>
    <mergeCell ref="N2:N4"/>
    <mergeCell ref="L3:L4"/>
    <mergeCell ref="I3:K3"/>
    <mergeCell ref="I2:L2"/>
    <mergeCell ref="S2:T3"/>
    <mergeCell ref="U2:U4"/>
    <mergeCell ref="G2:G4"/>
    <mergeCell ref="D2:D4"/>
    <mergeCell ref="E2:E4"/>
    <mergeCell ref="F2:F4"/>
    <mergeCell ref="O2:O4"/>
    <mergeCell ref="P2:P4"/>
    <mergeCell ref="Q2:R3"/>
  </mergeCells>
  <printOptions/>
  <pageMargins left="0.45" right="0.45" top="0.75" bottom="0.5" header="0.3" footer="0.3"/>
  <pageSetup fitToHeight="1" fitToWidth="1" horizontalDpi="600" verticalDpi="600" orientation="landscape" paperSize="8" scale="53" r:id="rId1"/>
</worksheet>
</file>

<file path=xl/worksheets/sheet4.xml><?xml version="1.0" encoding="utf-8"?>
<worksheet xmlns="http://schemas.openxmlformats.org/spreadsheetml/2006/main" xmlns:r="http://schemas.openxmlformats.org/officeDocument/2006/relationships">
  <sheetPr>
    <pageSetUpPr fitToPage="1"/>
  </sheetPr>
  <dimension ref="A1:V33"/>
  <sheetViews>
    <sheetView zoomScalePageLayoutView="0" workbookViewId="0" topLeftCell="I8">
      <selection activeCell="A1" sqref="A1:V33"/>
    </sheetView>
  </sheetViews>
  <sheetFormatPr defaultColWidth="9.140625" defaultRowHeight="15"/>
  <cols>
    <col min="1" max="1" width="3.8515625" style="0" bestFit="1" customWidth="1"/>
    <col min="2" max="2" width="45.00390625" style="0" customWidth="1"/>
    <col min="3" max="3" width="13.8515625" style="0" customWidth="1"/>
    <col min="4" max="4" width="13.28125" style="0" customWidth="1"/>
    <col min="5" max="5" width="14.28125" style="0" customWidth="1"/>
    <col min="6" max="6" width="12.00390625" style="0" customWidth="1"/>
    <col min="7" max="7" width="14.140625" style="0" customWidth="1"/>
    <col min="8" max="8" width="15.7109375" style="0" customWidth="1"/>
    <col min="9" max="9" width="15.7109375" style="54" customWidth="1"/>
    <col min="10" max="10" width="9.8515625" style="0" customWidth="1"/>
    <col min="11" max="11" width="11.421875" style="0" customWidth="1"/>
    <col min="12" max="12" width="11.28125" style="0" customWidth="1"/>
    <col min="13" max="13" width="13.57421875" style="0" customWidth="1"/>
    <col min="14" max="14" width="14.00390625" style="0" customWidth="1"/>
    <col min="15" max="15" width="11.8515625" style="0" customWidth="1"/>
    <col min="16" max="16" width="14.57421875" style="0" customWidth="1"/>
    <col min="17" max="17" width="15.7109375" style="54" customWidth="1"/>
    <col min="18" max="18" width="12.28125" style="0" customWidth="1"/>
    <col min="19" max="19" width="12.421875" style="0" customWidth="1"/>
    <col min="20" max="20" width="11.421875" style="0" customWidth="1"/>
    <col min="21" max="21" width="12.140625" style="54" customWidth="1"/>
    <col min="22" max="22" width="15.7109375" style="0" customWidth="1"/>
  </cols>
  <sheetData>
    <row r="1" spans="1:22" s="27" customFormat="1" ht="58.5" customHeight="1">
      <c r="A1" s="95" t="s">
        <v>133</v>
      </c>
      <c r="B1" s="91" t="s">
        <v>92</v>
      </c>
      <c r="C1" s="91" t="s">
        <v>93</v>
      </c>
      <c r="D1" s="91" t="s">
        <v>78</v>
      </c>
      <c r="E1" s="91" t="s">
        <v>79</v>
      </c>
      <c r="F1" s="91" t="s">
        <v>80</v>
      </c>
      <c r="G1" s="91" t="s">
        <v>81</v>
      </c>
      <c r="H1" s="91" t="s">
        <v>82</v>
      </c>
      <c r="I1" s="90" t="s">
        <v>97</v>
      </c>
      <c r="J1" s="91" t="s">
        <v>83</v>
      </c>
      <c r="K1" s="91"/>
      <c r="L1" s="91"/>
      <c r="M1" s="91"/>
      <c r="N1" s="78" t="s">
        <v>105</v>
      </c>
      <c r="O1" s="92" t="s">
        <v>106</v>
      </c>
      <c r="P1" s="91" t="s">
        <v>88</v>
      </c>
      <c r="Q1" s="90" t="s">
        <v>84</v>
      </c>
      <c r="R1" s="91" t="s">
        <v>85</v>
      </c>
      <c r="S1" s="91"/>
      <c r="T1" s="91" t="s">
        <v>86</v>
      </c>
      <c r="U1" s="91"/>
      <c r="V1" s="91" t="s">
        <v>87</v>
      </c>
    </row>
    <row r="2" spans="1:22" s="27" customFormat="1" ht="32.25" customHeight="1">
      <c r="A2" s="95"/>
      <c r="B2" s="91"/>
      <c r="C2" s="91"/>
      <c r="D2" s="91"/>
      <c r="E2" s="91"/>
      <c r="F2" s="91"/>
      <c r="G2" s="91"/>
      <c r="H2" s="91"/>
      <c r="I2" s="90"/>
      <c r="J2" s="91" t="s">
        <v>12</v>
      </c>
      <c r="K2" s="91"/>
      <c r="L2" s="91"/>
      <c r="M2" s="91" t="s">
        <v>96</v>
      </c>
      <c r="N2" s="78"/>
      <c r="O2" s="93"/>
      <c r="P2" s="91"/>
      <c r="Q2" s="90"/>
      <c r="R2" s="91" t="s">
        <v>89</v>
      </c>
      <c r="S2" s="91" t="s">
        <v>90</v>
      </c>
      <c r="T2" s="91" t="s">
        <v>89</v>
      </c>
      <c r="U2" s="90" t="s">
        <v>90</v>
      </c>
      <c r="V2" s="91"/>
    </row>
    <row r="3" spans="1:22" s="27" customFormat="1" ht="89.25" customHeight="1">
      <c r="A3" s="95"/>
      <c r="B3" s="91"/>
      <c r="C3" s="91"/>
      <c r="D3" s="91"/>
      <c r="E3" s="91"/>
      <c r="F3" s="91"/>
      <c r="G3" s="91"/>
      <c r="H3" s="91"/>
      <c r="I3" s="90"/>
      <c r="J3" s="53" t="s">
        <v>94</v>
      </c>
      <c r="K3" s="53" t="s">
        <v>95</v>
      </c>
      <c r="L3" s="53" t="s">
        <v>3</v>
      </c>
      <c r="M3" s="91"/>
      <c r="N3" s="78"/>
      <c r="O3" s="94"/>
      <c r="P3" s="91"/>
      <c r="Q3" s="90"/>
      <c r="R3" s="91"/>
      <c r="S3" s="91"/>
      <c r="T3" s="91"/>
      <c r="U3" s="90"/>
      <c r="V3" s="91"/>
    </row>
    <row r="4" spans="1:22" s="27" customFormat="1" ht="15" hidden="1">
      <c r="A4" s="71">
        <v>1</v>
      </c>
      <c r="B4" s="72" t="s">
        <v>189</v>
      </c>
      <c r="C4" s="72" t="s">
        <v>190</v>
      </c>
      <c r="D4" s="72">
        <v>1</v>
      </c>
      <c r="E4" s="72">
        <v>278370</v>
      </c>
      <c r="F4" s="72">
        <v>0</v>
      </c>
      <c r="G4" s="72">
        <v>0</v>
      </c>
      <c r="H4" s="72">
        <v>278370</v>
      </c>
      <c r="I4" s="73">
        <f>H4/128921160*100</f>
        <v>0.21592266157083911</v>
      </c>
      <c r="J4" s="72">
        <v>0</v>
      </c>
      <c r="K4" s="72">
        <v>0</v>
      </c>
      <c r="L4" s="72">
        <v>0</v>
      </c>
      <c r="M4" s="73">
        <f>H4/128921160*100</f>
        <v>0.21592266157083911</v>
      </c>
      <c r="N4" s="72">
        <v>0</v>
      </c>
      <c r="O4" s="72">
        <v>0</v>
      </c>
      <c r="P4" s="72">
        <v>0</v>
      </c>
      <c r="Q4" s="73">
        <f>H4/128921160*100</f>
        <v>0.21592266157083911</v>
      </c>
      <c r="R4" s="72">
        <v>0</v>
      </c>
      <c r="S4" s="73">
        <v>0</v>
      </c>
      <c r="T4" s="72">
        <v>0</v>
      </c>
      <c r="U4" s="73">
        <v>0</v>
      </c>
      <c r="V4" s="72">
        <v>278370</v>
      </c>
    </row>
    <row r="5" spans="1:22" s="27" customFormat="1" ht="15" hidden="1">
      <c r="A5" s="71">
        <v>2</v>
      </c>
      <c r="B5" s="72" t="s">
        <v>191</v>
      </c>
      <c r="C5" s="72" t="s">
        <v>192</v>
      </c>
      <c r="D5" s="72">
        <v>1</v>
      </c>
      <c r="E5" s="72">
        <v>38956326</v>
      </c>
      <c r="F5" s="72">
        <v>0</v>
      </c>
      <c r="G5" s="72">
        <v>0</v>
      </c>
      <c r="H5" s="72">
        <v>38956326</v>
      </c>
      <c r="I5" s="73">
        <f aca="true" t="shared" si="0" ref="I5:I23">H5/128921160*100</f>
        <v>30.217169935486154</v>
      </c>
      <c r="J5" s="72">
        <v>0</v>
      </c>
      <c r="K5" s="72">
        <v>0</v>
      </c>
      <c r="L5" s="72">
        <v>0</v>
      </c>
      <c r="M5" s="73">
        <f aca="true" t="shared" si="1" ref="M5:M24">H5/128921160*100</f>
        <v>30.217169935486154</v>
      </c>
      <c r="N5" s="72">
        <v>0</v>
      </c>
      <c r="O5" s="72">
        <v>0</v>
      </c>
      <c r="P5" s="72">
        <v>0</v>
      </c>
      <c r="Q5" s="73">
        <f aca="true" t="shared" si="2" ref="Q5:Q24">H5/128921160*100</f>
        <v>30.217169935486154</v>
      </c>
      <c r="R5" s="72">
        <v>0</v>
      </c>
      <c r="S5" s="73">
        <v>0</v>
      </c>
      <c r="T5" s="72">
        <v>0</v>
      </c>
      <c r="U5" s="73">
        <v>0</v>
      </c>
      <c r="V5" s="72">
        <v>38956326</v>
      </c>
    </row>
    <row r="6" spans="1:22" s="27" customFormat="1" ht="15" hidden="1">
      <c r="A6" s="71">
        <v>3</v>
      </c>
      <c r="B6" s="72" t="s">
        <v>193</v>
      </c>
      <c r="C6" s="72" t="s">
        <v>194</v>
      </c>
      <c r="D6" s="72">
        <v>1</v>
      </c>
      <c r="E6" s="72">
        <v>9578330</v>
      </c>
      <c r="F6" s="72">
        <v>0</v>
      </c>
      <c r="G6" s="72">
        <v>0</v>
      </c>
      <c r="H6" s="72">
        <v>9578330</v>
      </c>
      <c r="I6" s="73">
        <f t="shared" si="0"/>
        <v>7.429602712231258</v>
      </c>
      <c r="J6" s="72">
        <v>0</v>
      </c>
      <c r="K6" s="72">
        <v>0</v>
      </c>
      <c r="L6" s="72">
        <v>0</v>
      </c>
      <c r="M6" s="73">
        <f t="shared" si="1"/>
        <v>7.429602712231258</v>
      </c>
      <c r="N6" s="72">
        <v>0</v>
      </c>
      <c r="O6" s="72">
        <v>0</v>
      </c>
      <c r="P6" s="72">
        <v>0</v>
      </c>
      <c r="Q6" s="73">
        <f t="shared" si="2"/>
        <v>7.429602712231258</v>
      </c>
      <c r="R6" s="72">
        <v>0</v>
      </c>
      <c r="S6" s="73">
        <v>0</v>
      </c>
      <c r="T6" s="72">
        <v>2500000</v>
      </c>
      <c r="U6" s="73">
        <v>26.1</v>
      </c>
      <c r="V6" s="72">
        <v>9578330</v>
      </c>
    </row>
    <row r="7" spans="1:22" ht="15">
      <c r="A7" s="71">
        <v>4</v>
      </c>
      <c r="B7" s="72" t="s">
        <v>195</v>
      </c>
      <c r="C7" s="72" t="s">
        <v>196</v>
      </c>
      <c r="D7" s="72">
        <v>1</v>
      </c>
      <c r="E7" s="72">
        <v>113500</v>
      </c>
      <c r="F7" s="72">
        <v>0</v>
      </c>
      <c r="G7" s="72">
        <v>0</v>
      </c>
      <c r="H7" s="72">
        <v>113500</v>
      </c>
      <c r="I7" s="73">
        <f t="shared" si="0"/>
        <v>0.088038301858283</v>
      </c>
      <c r="J7" s="72">
        <v>0</v>
      </c>
      <c r="K7" s="72">
        <v>0</v>
      </c>
      <c r="L7" s="72">
        <v>0</v>
      </c>
      <c r="M7" s="73">
        <f t="shared" si="1"/>
        <v>0.088038301858283</v>
      </c>
      <c r="N7" s="72">
        <v>0</v>
      </c>
      <c r="O7" s="72">
        <v>0</v>
      </c>
      <c r="P7" s="72">
        <v>0</v>
      </c>
      <c r="Q7" s="73">
        <f t="shared" si="2"/>
        <v>0.088038301858283</v>
      </c>
      <c r="R7" s="72">
        <v>0</v>
      </c>
      <c r="S7" s="73">
        <v>0</v>
      </c>
      <c r="T7" s="72">
        <v>0</v>
      </c>
      <c r="U7" s="73">
        <v>0</v>
      </c>
      <c r="V7" s="72">
        <v>113500</v>
      </c>
    </row>
    <row r="8" spans="1:22" ht="15">
      <c r="A8" s="71">
        <v>5</v>
      </c>
      <c r="B8" s="72" t="s">
        <v>197</v>
      </c>
      <c r="C8" s="72" t="s">
        <v>198</v>
      </c>
      <c r="D8" s="72">
        <v>1</v>
      </c>
      <c r="E8" s="72">
        <v>950000</v>
      </c>
      <c r="F8" s="72">
        <v>0</v>
      </c>
      <c r="G8" s="72">
        <v>0</v>
      </c>
      <c r="H8" s="72">
        <v>950000</v>
      </c>
      <c r="I8" s="73">
        <f t="shared" si="0"/>
        <v>0.7368844648931177</v>
      </c>
      <c r="J8" s="72">
        <v>0</v>
      </c>
      <c r="K8" s="72">
        <v>0</v>
      </c>
      <c r="L8" s="72">
        <v>0</v>
      </c>
      <c r="M8" s="73">
        <f t="shared" si="1"/>
        <v>0.7368844648931177</v>
      </c>
      <c r="N8" s="72">
        <v>0</v>
      </c>
      <c r="O8" s="72">
        <v>0</v>
      </c>
      <c r="P8" s="72">
        <v>0</v>
      </c>
      <c r="Q8" s="73">
        <f t="shared" si="2"/>
        <v>0.7368844648931177</v>
      </c>
      <c r="R8" s="72">
        <v>0</v>
      </c>
      <c r="S8" s="73">
        <v>0</v>
      </c>
      <c r="T8" s="72">
        <v>0</v>
      </c>
      <c r="U8" s="73">
        <v>0</v>
      </c>
      <c r="V8" s="72">
        <v>950000</v>
      </c>
    </row>
    <row r="9" spans="1:22" ht="15">
      <c r="A9" s="71">
        <v>6</v>
      </c>
      <c r="B9" s="72" t="s">
        <v>199</v>
      </c>
      <c r="C9" s="72" t="s">
        <v>200</v>
      </c>
      <c r="D9" s="72">
        <v>1</v>
      </c>
      <c r="E9" s="72">
        <v>3064479</v>
      </c>
      <c r="F9" s="72">
        <v>0</v>
      </c>
      <c r="G9" s="72">
        <v>0</v>
      </c>
      <c r="H9" s="72">
        <v>3064479</v>
      </c>
      <c r="I9" s="73">
        <f t="shared" si="0"/>
        <v>2.3770178611486275</v>
      </c>
      <c r="J9" s="72">
        <v>0</v>
      </c>
      <c r="K9" s="72">
        <v>0</v>
      </c>
      <c r="L9" s="72">
        <v>0</v>
      </c>
      <c r="M9" s="73">
        <f t="shared" si="1"/>
        <v>2.3770178611486275</v>
      </c>
      <c r="N9" s="72">
        <v>0</v>
      </c>
      <c r="O9" s="72">
        <v>0</v>
      </c>
      <c r="P9" s="72">
        <v>0</v>
      </c>
      <c r="Q9" s="73">
        <f t="shared" si="2"/>
        <v>2.3770178611486275</v>
      </c>
      <c r="R9" s="72">
        <v>0</v>
      </c>
      <c r="S9" s="73">
        <v>0</v>
      </c>
      <c r="T9" s="72">
        <v>0</v>
      </c>
      <c r="U9" s="73">
        <v>0</v>
      </c>
      <c r="V9" s="72">
        <v>3064479</v>
      </c>
    </row>
    <row r="10" spans="1:22" ht="15">
      <c r="A10" s="71">
        <v>7</v>
      </c>
      <c r="B10" s="72" t="s">
        <v>195</v>
      </c>
      <c r="C10" s="72" t="s">
        <v>201</v>
      </c>
      <c r="D10" s="72">
        <v>1</v>
      </c>
      <c r="E10" s="72">
        <v>6005569</v>
      </c>
      <c r="F10" s="72">
        <v>0</v>
      </c>
      <c r="G10" s="72">
        <v>0</v>
      </c>
      <c r="H10" s="72">
        <v>6005569</v>
      </c>
      <c r="I10" s="73">
        <f t="shared" si="0"/>
        <v>4.658326840993364</v>
      </c>
      <c r="J10" s="72">
        <v>0</v>
      </c>
      <c r="K10" s="72">
        <v>0</v>
      </c>
      <c r="L10" s="72">
        <v>0</v>
      </c>
      <c r="M10" s="73">
        <f t="shared" si="1"/>
        <v>4.658326840993364</v>
      </c>
      <c r="N10" s="72">
        <v>0</v>
      </c>
      <c r="O10" s="72">
        <v>0</v>
      </c>
      <c r="P10" s="72">
        <v>0</v>
      </c>
      <c r="Q10" s="73">
        <f t="shared" si="2"/>
        <v>4.658326840993364</v>
      </c>
      <c r="R10" s="72">
        <v>0</v>
      </c>
      <c r="S10" s="73">
        <v>0</v>
      </c>
      <c r="T10" s="72">
        <v>0</v>
      </c>
      <c r="U10" s="73">
        <v>0</v>
      </c>
      <c r="V10" s="72">
        <v>6005569</v>
      </c>
    </row>
    <row r="11" spans="1:22" ht="15">
      <c r="A11" s="71">
        <v>8</v>
      </c>
      <c r="B11" s="72" t="s">
        <v>202</v>
      </c>
      <c r="C11" s="72" t="s">
        <v>203</v>
      </c>
      <c r="D11" s="72">
        <v>1</v>
      </c>
      <c r="E11" s="72">
        <v>152490</v>
      </c>
      <c r="F11" s="72">
        <v>0</v>
      </c>
      <c r="G11" s="72">
        <v>0</v>
      </c>
      <c r="H11" s="72">
        <v>152490</v>
      </c>
      <c r="I11" s="73">
        <f t="shared" si="0"/>
        <v>0.11828159163321211</v>
      </c>
      <c r="J11" s="72">
        <v>0</v>
      </c>
      <c r="K11" s="72">
        <v>0</v>
      </c>
      <c r="L11" s="72">
        <v>0</v>
      </c>
      <c r="M11" s="73">
        <f t="shared" si="1"/>
        <v>0.11828159163321211</v>
      </c>
      <c r="N11" s="72">
        <v>0</v>
      </c>
      <c r="O11" s="72">
        <v>0</v>
      </c>
      <c r="P11" s="72">
        <v>0</v>
      </c>
      <c r="Q11" s="73">
        <f t="shared" si="2"/>
        <v>0.11828159163321211</v>
      </c>
      <c r="R11" s="72">
        <v>0</v>
      </c>
      <c r="S11" s="73">
        <v>0</v>
      </c>
      <c r="T11" s="72">
        <v>0</v>
      </c>
      <c r="U11" s="73">
        <v>0</v>
      </c>
      <c r="V11" s="72">
        <v>152490</v>
      </c>
    </row>
    <row r="12" spans="1:22" ht="15">
      <c r="A12" s="71">
        <v>9</v>
      </c>
      <c r="B12" s="72" t="s">
        <v>204</v>
      </c>
      <c r="C12" s="72" t="s">
        <v>205</v>
      </c>
      <c r="D12" s="72">
        <v>1</v>
      </c>
      <c r="E12" s="72">
        <v>11250</v>
      </c>
      <c r="F12" s="72">
        <v>0</v>
      </c>
      <c r="G12" s="72">
        <v>0</v>
      </c>
      <c r="H12" s="72">
        <v>11250</v>
      </c>
      <c r="I12" s="73">
        <f t="shared" si="0"/>
        <v>0.008726263400050078</v>
      </c>
      <c r="J12" s="72">
        <v>0</v>
      </c>
      <c r="K12" s="72">
        <v>0</v>
      </c>
      <c r="L12" s="72">
        <v>0</v>
      </c>
      <c r="M12" s="73">
        <f t="shared" si="1"/>
        <v>0.008726263400050078</v>
      </c>
      <c r="N12" s="72">
        <v>0</v>
      </c>
      <c r="O12" s="72">
        <v>0</v>
      </c>
      <c r="P12" s="72">
        <v>0</v>
      </c>
      <c r="Q12" s="73">
        <f t="shared" si="2"/>
        <v>0.008726263400050078</v>
      </c>
      <c r="R12" s="72">
        <v>0</v>
      </c>
      <c r="S12" s="73">
        <v>0</v>
      </c>
      <c r="T12" s="72">
        <v>0</v>
      </c>
      <c r="U12" s="73">
        <v>0</v>
      </c>
      <c r="V12" s="72">
        <v>11250</v>
      </c>
    </row>
    <row r="13" spans="1:22" ht="15">
      <c r="A13" s="71">
        <v>10</v>
      </c>
      <c r="B13" s="72" t="s">
        <v>206</v>
      </c>
      <c r="C13" s="72" t="s">
        <v>207</v>
      </c>
      <c r="D13" s="72">
        <v>1</v>
      </c>
      <c r="E13" s="72">
        <v>62880</v>
      </c>
      <c r="F13" s="72">
        <v>0</v>
      </c>
      <c r="G13" s="72">
        <v>0</v>
      </c>
      <c r="H13" s="72">
        <v>62880</v>
      </c>
      <c r="I13" s="73">
        <f t="shared" si="0"/>
        <v>0.04877399489734656</v>
      </c>
      <c r="J13" s="72">
        <v>0</v>
      </c>
      <c r="K13" s="72">
        <v>0</v>
      </c>
      <c r="L13" s="72">
        <v>0</v>
      </c>
      <c r="M13" s="73">
        <f t="shared" si="1"/>
        <v>0.04877399489734656</v>
      </c>
      <c r="N13" s="72">
        <v>0</v>
      </c>
      <c r="O13" s="72">
        <v>0</v>
      </c>
      <c r="P13" s="72">
        <v>0</v>
      </c>
      <c r="Q13" s="73">
        <f t="shared" si="2"/>
        <v>0.04877399489734656</v>
      </c>
      <c r="R13" s="72">
        <v>0</v>
      </c>
      <c r="S13" s="73">
        <v>0</v>
      </c>
      <c r="T13" s="72">
        <v>0</v>
      </c>
      <c r="U13" s="73">
        <v>0</v>
      </c>
      <c r="V13" s="72">
        <v>62880</v>
      </c>
    </row>
    <row r="14" spans="1:22" ht="15">
      <c r="A14" s="71">
        <v>11</v>
      </c>
      <c r="B14" s="72" t="s">
        <v>208</v>
      </c>
      <c r="C14" s="72" t="s">
        <v>209</v>
      </c>
      <c r="D14" s="72">
        <v>1</v>
      </c>
      <c r="E14" s="72">
        <v>234020</v>
      </c>
      <c r="F14" s="72">
        <v>0</v>
      </c>
      <c r="G14" s="72">
        <v>0</v>
      </c>
      <c r="H14" s="72">
        <v>234020</v>
      </c>
      <c r="I14" s="73">
        <f t="shared" si="0"/>
        <v>0.18152179207819724</v>
      </c>
      <c r="J14" s="72">
        <v>0</v>
      </c>
      <c r="K14" s="72">
        <v>0</v>
      </c>
      <c r="L14" s="72">
        <v>0</v>
      </c>
      <c r="M14" s="73">
        <f t="shared" si="1"/>
        <v>0.18152179207819724</v>
      </c>
      <c r="N14" s="72">
        <v>0</v>
      </c>
      <c r="O14" s="72">
        <v>0</v>
      </c>
      <c r="P14" s="72">
        <v>0</v>
      </c>
      <c r="Q14" s="73">
        <f t="shared" si="2"/>
        <v>0.18152179207819724</v>
      </c>
      <c r="R14" s="72">
        <v>0</v>
      </c>
      <c r="S14" s="73">
        <v>0</v>
      </c>
      <c r="T14" s="72">
        <v>0</v>
      </c>
      <c r="U14" s="73">
        <v>0</v>
      </c>
      <c r="V14" s="72">
        <v>234020</v>
      </c>
    </row>
    <row r="15" spans="1:22" ht="15">
      <c r="A15" s="71">
        <v>12</v>
      </c>
      <c r="B15" s="72" t="s">
        <v>210</v>
      </c>
      <c r="C15" s="72" t="s">
        <v>211</v>
      </c>
      <c r="D15" s="72">
        <v>1</v>
      </c>
      <c r="E15" s="72">
        <v>4000</v>
      </c>
      <c r="F15" s="72">
        <v>0</v>
      </c>
      <c r="G15" s="72">
        <v>0</v>
      </c>
      <c r="H15" s="72">
        <v>4000</v>
      </c>
      <c r="I15" s="73">
        <f t="shared" si="0"/>
        <v>0.0031026714311289164</v>
      </c>
      <c r="J15" s="72">
        <v>0</v>
      </c>
      <c r="K15" s="72">
        <v>0</v>
      </c>
      <c r="L15" s="72">
        <v>0</v>
      </c>
      <c r="M15" s="73">
        <f t="shared" si="1"/>
        <v>0.0031026714311289164</v>
      </c>
      <c r="N15" s="72">
        <v>0</v>
      </c>
      <c r="O15" s="72">
        <v>0</v>
      </c>
      <c r="P15" s="72">
        <v>0</v>
      </c>
      <c r="Q15" s="73">
        <f t="shared" si="2"/>
        <v>0.0031026714311289164</v>
      </c>
      <c r="R15" s="72">
        <v>0</v>
      </c>
      <c r="S15" s="73">
        <v>0</v>
      </c>
      <c r="T15" s="72">
        <v>0</v>
      </c>
      <c r="U15" s="73">
        <v>0</v>
      </c>
      <c r="V15" s="72">
        <v>4000</v>
      </c>
    </row>
    <row r="16" spans="1:22" ht="15" hidden="1">
      <c r="A16" s="71">
        <v>13</v>
      </c>
      <c r="B16" s="72" t="s">
        <v>212</v>
      </c>
      <c r="C16" s="72" t="s">
        <v>213</v>
      </c>
      <c r="D16" s="72">
        <v>1</v>
      </c>
      <c r="E16" s="72">
        <v>163120</v>
      </c>
      <c r="F16" s="72">
        <v>0</v>
      </c>
      <c r="G16" s="72">
        <v>0</v>
      </c>
      <c r="H16" s="72">
        <v>163120</v>
      </c>
      <c r="I16" s="73">
        <f t="shared" si="0"/>
        <v>0.1265269409614372</v>
      </c>
      <c r="J16" s="72">
        <v>0</v>
      </c>
      <c r="K16" s="72">
        <v>0</v>
      </c>
      <c r="L16" s="72">
        <v>0</v>
      </c>
      <c r="M16" s="73">
        <f t="shared" si="1"/>
        <v>0.1265269409614372</v>
      </c>
      <c r="N16" s="72">
        <v>0</v>
      </c>
      <c r="O16" s="72">
        <v>0</v>
      </c>
      <c r="P16" s="72">
        <v>0</v>
      </c>
      <c r="Q16" s="73">
        <f t="shared" si="2"/>
        <v>0.1265269409614372</v>
      </c>
      <c r="R16" s="72">
        <v>0</v>
      </c>
      <c r="S16" s="73">
        <v>0</v>
      </c>
      <c r="T16" s="72">
        <v>0</v>
      </c>
      <c r="U16" s="73">
        <v>0</v>
      </c>
      <c r="V16" s="72">
        <v>163120</v>
      </c>
    </row>
    <row r="17" spans="1:22" ht="15">
      <c r="A17" s="71">
        <v>14</v>
      </c>
      <c r="B17" s="72" t="s">
        <v>214</v>
      </c>
      <c r="C17" s="72" t="s">
        <v>215</v>
      </c>
      <c r="D17" s="72">
        <v>1</v>
      </c>
      <c r="E17" s="72">
        <v>4220</v>
      </c>
      <c r="F17" s="72">
        <v>0</v>
      </c>
      <c r="G17" s="72">
        <v>0</v>
      </c>
      <c r="H17" s="72">
        <v>4220</v>
      </c>
      <c r="I17" s="73">
        <f t="shared" si="0"/>
        <v>0.0032733183598410067</v>
      </c>
      <c r="J17" s="72">
        <v>0</v>
      </c>
      <c r="K17" s="72">
        <v>0</v>
      </c>
      <c r="L17" s="72">
        <v>0</v>
      </c>
      <c r="M17" s="73">
        <f t="shared" si="1"/>
        <v>0.0032733183598410067</v>
      </c>
      <c r="N17" s="72">
        <v>0</v>
      </c>
      <c r="O17" s="72">
        <v>0</v>
      </c>
      <c r="P17" s="72">
        <v>0</v>
      </c>
      <c r="Q17" s="73">
        <f t="shared" si="2"/>
        <v>0.0032733183598410067</v>
      </c>
      <c r="R17" s="72">
        <v>0</v>
      </c>
      <c r="S17" s="73">
        <v>0</v>
      </c>
      <c r="T17" s="72">
        <v>0</v>
      </c>
      <c r="U17" s="73">
        <v>0</v>
      </c>
      <c r="V17" s="72">
        <v>4220</v>
      </c>
    </row>
    <row r="18" spans="1:22" ht="15">
      <c r="A18" s="71">
        <v>15</v>
      </c>
      <c r="B18" s="72" t="s">
        <v>216</v>
      </c>
      <c r="C18" s="72" t="s">
        <v>217</v>
      </c>
      <c r="D18" s="72">
        <v>1</v>
      </c>
      <c r="E18" s="72">
        <v>12650</v>
      </c>
      <c r="F18" s="72">
        <v>0</v>
      </c>
      <c r="G18" s="72">
        <v>0</v>
      </c>
      <c r="H18" s="72">
        <v>12650</v>
      </c>
      <c r="I18" s="73">
        <f t="shared" si="0"/>
        <v>0.009812198400945198</v>
      </c>
      <c r="J18" s="72">
        <v>0</v>
      </c>
      <c r="K18" s="72">
        <v>0</v>
      </c>
      <c r="L18" s="72">
        <v>0</v>
      </c>
      <c r="M18" s="73">
        <f t="shared" si="1"/>
        <v>0.009812198400945198</v>
      </c>
      <c r="N18" s="72">
        <v>0</v>
      </c>
      <c r="O18" s="72">
        <v>0</v>
      </c>
      <c r="P18" s="72">
        <v>0</v>
      </c>
      <c r="Q18" s="73">
        <f t="shared" si="2"/>
        <v>0.009812198400945198</v>
      </c>
      <c r="R18" s="72">
        <v>0</v>
      </c>
      <c r="S18" s="73">
        <v>0</v>
      </c>
      <c r="T18" s="72">
        <v>0</v>
      </c>
      <c r="U18" s="73">
        <v>0</v>
      </c>
      <c r="V18" s="72">
        <v>12650</v>
      </c>
    </row>
    <row r="19" spans="1:22" ht="15">
      <c r="A19" s="71">
        <v>16</v>
      </c>
      <c r="B19" s="72" t="s">
        <v>218</v>
      </c>
      <c r="C19" s="72" t="s">
        <v>219</v>
      </c>
      <c r="D19" s="72">
        <v>1</v>
      </c>
      <c r="E19" s="72">
        <v>46405</v>
      </c>
      <c r="F19" s="72">
        <v>0</v>
      </c>
      <c r="G19" s="72">
        <v>0</v>
      </c>
      <c r="H19" s="72">
        <v>46405</v>
      </c>
      <c r="I19" s="73">
        <f t="shared" si="0"/>
        <v>0.03599486694038434</v>
      </c>
      <c r="J19" s="72">
        <v>0</v>
      </c>
      <c r="K19" s="72">
        <v>0</v>
      </c>
      <c r="L19" s="72">
        <v>0</v>
      </c>
      <c r="M19" s="73">
        <f t="shared" si="1"/>
        <v>0.03599486694038434</v>
      </c>
      <c r="N19" s="72">
        <v>0</v>
      </c>
      <c r="O19" s="72">
        <v>0</v>
      </c>
      <c r="P19" s="72">
        <v>0</v>
      </c>
      <c r="Q19" s="73">
        <f t="shared" si="2"/>
        <v>0.03599486694038434</v>
      </c>
      <c r="R19" s="72">
        <v>0</v>
      </c>
      <c r="S19" s="73">
        <v>0</v>
      </c>
      <c r="T19" s="72">
        <v>0</v>
      </c>
      <c r="U19" s="73">
        <v>0</v>
      </c>
      <c r="V19" s="72">
        <v>46405</v>
      </c>
    </row>
    <row r="20" spans="1:22" ht="15">
      <c r="A20" s="71">
        <v>17</v>
      </c>
      <c r="B20" s="72" t="s">
        <v>220</v>
      </c>
      <c r="C20" s="72" t="s">
        <v>221</v>
      </c>
      <c r="D20" s="72">
        <v>1</v>
      </c>
      <c r="E20" s="72">
        <v>12655</v>
      </c>
      <c r="F20" s="72">
        <v>0</v>
      </c>
      <c r="G20" s="72">
        <v>0</v>
      </c>
      <c r="H20" s="72">
        <v>12655</v>
      </c>
      <c r="I20" s="73">
        <f t="shared" si="0"/>
        <v>0.009816076740234108</v>
      </c>
      <c r="J20" s="72">
        <v>0</v>
      </c>
      <c r="K20" s="72">
        <v>0</v>
      </c>
      <c r="L20" s="72">
        <v>0</v>
      </c>
      <c r="M20" s="73">
        <f t="shared" si="1"/>
        <v>0.009816076740234108</v>
      </c>
      <c r="N20" s="72">
        <v>0</v>
      </c>
      <c r="O20" s="72">
        <v>0</v>
      </c>
      <c r="P20" s="72">
        <v>0</v>
      </c>
      <c r="Q20" s="73">
        <f t="shared" si="2"/>
        <v>0.009816076740234108</v>
      </c>
      <c r="R20" s="72">
        <v>0</v>
      </c>
      <c r="S20" s="73">
        <v>0</v>
      </c>
      <c r="T20" s="72">
        <v>0</v>
      </c>
      <c r="U20" s="73">
        <v>0</v>
      </c>
      <c r="V20" s="72">
        <v>12655</v>
      </c>
    </row>
    <row r="21" spans="1:22" ht="15" hidden="1">
      <c r="A21" s="71">
        <v>18</v>
      </c>
      <c r="B21" s="72" t="s">
        <v>222</v>
      </c>
      <c r="C21" s="72" t="s">
        <v>223</v>
      </c>
      <c r="D21" s="72">
        <v>1</v>
      </c>
      <c r="E21" s="72">
        <v>75930</v>
      </c>
      <c r="F21" s="72">
        <v>0</v>
      </c>
      <c r="G21" s="72">
        <v>0</v>
      </c>
      <c r="H21" s="72">
        <v>75930</v>
      </c>
      <c r="I21" s="73">
        <f t="shared" si="0"/>
        <v>0.05889646044140466</v>
      </c>
      <c r="J21" s="72">
        <v>0</v>
      </c>
      <c r="K21" s="72">
        <v>0</v>
      </c>
      <c r="L21" s="72">
        <v>0</v>
      </c>
      <c r="M21" s="73">
        <f t="shared" si="1"/>
        <v>0.05889646044140466</v>
      </c>
      <c r="N21" s="72">
        <v>0</v>
      </c>
      <c r="O21" s="72">
        <v>0</v>
      </c>
      <c r="P21" s="72">
        <v>0</v>
      </c>
      <c r="Q21" s="73">
        <f t="shared" si="2"/>
        <v>0.05889646044140466</v>
      </c>
      <c r="R21" s="72">
        <v>0</v>
      </c>
      <c r="S21" s="73">
        <v>0</v>
      </c>
      <c r="T21" s="72">
        <v>0</v>
      </c>
      <c r="U21" s="73">
        <v>0</v>
      </c>
      <c r="V21" s="72">
        <v>75930</v>
      </c>
    </row>
    <row r="22" spans="1:22" ht="15">
      <c r="A22" s="71">
        <v>19</v>
      </c>
      <c r="B22" s="72" t="s">
        <v>224</v>
      </c>
      <c r="C22" s="72" t="s">
        <v>225</v>
      </c>
      <c r="D22" s="72">
        <v>1</v>
      </c>
      <c r="E22" s="72">
        <v>630</v>
      </c>
      <c r="F22" s="72">
        <v>0</v>
      </c>
      <c r="G22" s="72">
        <v>0</v>
      </c>
      <c r="H22" s="72">
        <v>630</v>
      </c>
      <c r="I22" s="73">
        <f t="shared" si="0"/>
        <v>0.0004886707504028043</v>
      </c>
      <c r="J22" s="72">
        <v>0</v>
      </c>
      <c r="K22" s="72">
        <v>0</v>
      </c>
      <c r="L22" s="72">
        <v>0</v>
      </c>
      <c r="M22" s="73">
        <f t="shared" si="1"/>
        <v>0.0004886707504028043</v>
      </c>
      <c r="N22" s="72">
        <v>0</v>
      </c>
      <c r="O22" s="72">
        <v>0</v>
      </c>
      <c r="P22" s="72">
        <v>0</v>
      </c>
      <c r="Q22" s="73">
        <f t="shared" si="2"/>
        <v>0.0004886707504028043</v>
      </c>
      <c r="R22" s="72">
        <v>0</v>
      </c>
      <c r="S22" s="73">
        <v>0</v>
      </c>
      <c r="T22" s="72">
        <v>0</v>
      </c>
      <c r="U22" s="73">
        <v>0</v>
      </c>
      <c r="V22" s="72">
        <v>630</v>
      </c>
    </row>
    <row r="23" spans="1:22" ht="15">
      <c r="A23" s="71">
        <v>20</v>
      </c>
      <c r="B23" s="72" t="s">
        <v>226</v>
      </c>
      <c r="C23" s="72" t="s">
        <v>227</v>
      </c>
      <c r="D23" s="72">
        <v>1</v>
      </c>
      <c r="E23" s="72">
        <v>1300000</v>
      </c>
      <c r="F23" s="72">
        <v>0</v>
      </c>
      <c r="G23" s="72">
        <v>0</v>
      </c>
      <c r="H23" s="72">
        <v>1300000</v>
      </c>
      <c r="I23" s="73">
        <f t="shared" si="0"/>
        <v>1.0083682151168978</v>
      </c>
      <c r="J23" s="72">
        <v>0</v>
      </c>
      <c r="K23" s="72">
        <v>0</v>
      </c>
      <c r="L23" s="72">
        <v>0</v>
      </c>
      <c r="M23" s="73">
        <f t="shared" si="1"/>
        <v>1.0083682151168978</v>
      </c>
      <c r="N23" s="72">
        <v>0</v>
      </c>
      <c r="O23" s="72">
        <v>0</v>
      </c>
      <c r="P23" s="72">
        <v>0</v>
      </c>
      <c r="Q23" s="73">
        <f t="shared" si="2"/>
        <v>1.0083682151168978</v>
      </c>
      <c r="R23" s="72">
        <v>0</v>
      </c>
      <c r="S23" s="73">
        <v>0</v>
      </c>
      <c r="T23" s="72">
        <v>0</v>
      </c>
      <c r="U23" s="73">
        <v>0</v>
      </c>
      <c r="V23" s="72">
        <v>1300000</v>
      </c>
    </row>
    <row r="24" spans="1:22" ht="15">
      <c r="A24" s="74"/>
      <c r="B24" s="74"/>
      <c r="C24" s="74"/>
      <c r="D24" s="75"/>
      <c r="E24" s="75">
        <f aca="true" t="shared" si="3" ref="E24:L24">SUM(E4:E23)</f>
        <v>61026824</v>
      </c>
      <c r="F24" s="75">
        <f t="shared" si="3"/>
        <v>0</v>
      </c>
      <c r="G24" s="75">
        <f t="shared" si="3"/>
        <v>0</v>
      </c>
      <c r="H24" s="75">
        <f t="shared" si="3"/>
        <v>61026824</v>
      </c>
      <c r="I24" s="76">
        <f t="shared" si="3"/>
        <v>47.33654583933313</v>
      </c>
      <c r="J24" s="75">
        <f t="shared" si="3"/>
        <v>0</v>
      </c>
      <c r="K24" s="75">
        <f t="shared" si="3"/>
        <v>0</v>
      </c>
      <c r="L24" s="75">
        <f t="shared" si="3"/>
        <v>0</v>
      </c>
      <c r="M24" s="76">
        <f t="shared" si="1"/>
        <v>47.33654583933312</v>
      </c>
      <c r="N24" s="75">
        <f>SUM(N4:N23)</f>
        <v>0</v>
      </c>
      <c r="O24" s="75">
        <f>SUM(O4:O23)</f>
        <v>0</v>
      </c>
      <c r="P24" s="75">
        <f>SUM(P4:P23)</f>
        <v>0</v>
      </c>
      <c r="Q24" s="73">
        <f t="shared" si="2"/>
        <v>47.33654583933312</v>
      </c>
      <c r="R24" s="75">
        <f>SUM(R4:R23)</f>
        <v>0</v>
      </c>
      <c r="S24" s="76">
        <f>SUM(S4:S23)</f>
        <v>0</v>
      </c>
      <c r="T24" s="75">
        <f>SUM(T4:T23)</f>
        <v>2500000</v>
      </c>
      <c r="U24" s="76">
        <f>SUM(U4:U23)</f>
        <v>26.1</v>
      </c>
      <c r="V24" s="75">
        <f>SUM(V4:V23)</f>
        <v>61026824</v>
      </c>
    </row>
    <row r="27" spans="1:22" ht="15">
      <c r="A27" s="71">
        <v>13</v>
      </c>
      <c r="B27" s="72" t="s">
        <v>212</v>
      </c>
      <c r="C27" s="72" t="s">
        <v>213</v>
      </c>
      <c r="D27" s="72">
        <v>1</v>
      </c>
      <c r="E27" s="72">
        <v>163120</v>
      </c>
      <c r="F27" s="72">
        <v>0</v>
      </c>
      <c r="G27" s="72">
        <v>0</v>
      </c>
      <c r="H27" s="72">
        <v>163120</v>
      </c>
      <c r="I27" s="73">
        <v>0.1265269409614372</v>
      </c>
      <c r="J27" s="72">
        <v>0</v>
      </c>
      <c r="K27" s="72">
        <v>0</v>
      </c>
      <c r="L27" s="72">
        <v>0</v>
      </c>
      <c r="M27" s="73">
        <v>0.1265269409614372</v>
      </c>
      <c r="N27" s="72">
        <v>0</v>
      </c>
      <c r="O27" s="72">
        <v>0</v>
      </c>
      <c r="P27" s="72">
        <v>0</v>
      </c>
      <c r="Q27" s="73">
        <v>0.1265269409614372</v>
      </c>
      <c r="R27" s="72">
        <v>0</v>
      </c>
      <c r="S27" s="73">
        <v>0</v>
      </c>
      <c r="T27" s="72">
        <v>0</v>
      </c>
      <c r="U27" s="73">
        <v>0</v>
      </c>
      <c r="V27" s="72">
        <v>163120</v>
      </c>
    </row>
    <row r="28" spans="1:22" ht="15">
      <c r="A28" s="71">
        <v>18</v>
      </c>
      <c r="B28" s="72" t="s">
        <v>222</v>
      </c>
      <c r="C28" s="72" t="s">
        <v>223</v>
      </c>
      <c r="D28" s="72">
        <v>1</v>
      </c>
      <c r="E28" s="72">
        <v>75930</v>
      </c>
      <c r="F28" s="72">
        <v>0</v>
      </c>
      <c r="G28" s="72">
        <v>0</v>
      </c>
      <c r="H28" s="72">
        <v>75930</v>
      </c>
      <c r="I28" s="73">
        <v>0.05889646044140466</v>
      </c>
      <c r="J28" s="72">
        <v>0</v>
      </c>
      <c r="K28" s="72">
        <v>0</v>
      </c>
      <c r="L28" s="72">
        <v>0</v>
      </c>
      <c r="M28" s="73">
        <v>0.05889646044140466</v>
      </c>
      <c r="N28" s="72">
        <v>0</v>
      </c>
      <c r="O28" s="72">
        <v>0</v>
      </c>
      <c r="P28" s="72">
        <v>0</v>
      </c>
      <c r="Q28" s="73">
        <v>0.05889646044140466</v>
      </c>
      <c r="R28" s="72">
        <v>0</v>
      </c>
      <c r="S28" s="73">
        <v>0</v>
      </c>
      <c r="T28" s="72">
        <v>0</v>
      </c>
      <c r="U28" s="73">
        <v>0</v>
      </c>
      <c r="V28" s="72">
        <v>75930</v>
      </c>
    </row>
    <row r="31" spans="1:22" s="27" customFormat="1" ht="15">
      <c r="A31" s="71">
        <v>1</v>
      </c>
      <c r="B31" s="72" t="s">
        <v>189</v>
      </c>
      <c r="C31" s="72" t="s">
        <v>190</v>
      </c>
      <c r="D31" s="72">
        <v>1</v>
      </c>
      <c r="E31" s="72">
        <v>278370</v>
      </c>
      <c r="F31" s="72">
        <v>0</v>
      </c>
      <c r="G31" s="72">
        <v>0</v>
      </c>
      <c r="H31" s="72">
        <v>278370</v>
      </c>
      <c r="I31" s="73">
        <f>H31/128921160*100</f>
        <v>0.21592266157083911</v>
      </c>
      <c r="J31" s="72">
        <v>0</v>
      </c>
      <c r="K31" s="72">
        <v>0</v>
      </c>
      <c r="L31" s="72">
        <v>0</v>
      </c>
      <c r="M31" s="73">
        <f>H31/128921160*100</f>
        <v>0.21592266157083911</v>
      </c>
      <c r="N31" s="72">
        <v>0</v>
      </c>
      <c r="O31" s="72">
        <v>0</v>
      </c>
      <c r="P31" s="72">
        <v>0</v>
      </c>
      <c r="Q31" s="73">
        <f>H31/128921160*100</f>
        <v>0.21592266157083911</v>
      </c>
      <c r="R31" s="72">
        <v>0</v>
      </c>
      <c r="S31" s="73">
        <v>0</v>
      </c>
      <c r="T31" s="72">
        <v>0</v>
      </c>
      <c r="U31" s="73">
        <v>0</v>
      </c>
      <c r="V31" s="72">
        <v>278370</v>
      </c>
    </row>
    <row r="32" spans="1:22" s="27" customFormat="1" ht="15">
      <c r="A32" s="71">
        <v>2</v>
      </c>
      <c r="B32" s="72" t="s">
        <v>191</v>
      </c>
      <c r="C32" s="72" t="s">
        <v>192</v>
      </c>
      <c r="D32" s="72">
        <v>1</v>
      </c>
      <c r="E32" s="72">
        <v>38956326</v>
      </c>
      <c r="F32" s="72">
        <v>0</v>
      </c>
      <c r="G32" s="72">
        <v>0</v>
      </c>
      <c r="H32" s="72">
        <v>38956326</v>
      </c>
      <c r="I32" s="73">
        <f>H32/128921160*100</f>
        <v>30.217169935486154</v>
      </c>
      <c r="J32" s="72">
        <v>0</v>
      </c>
      <c r="K32" s="72">
        <v>0</v>
      </c>
      <c r="L32" s="72">
        <v>0</v>
      </c>
      <c r="M32" s="73">
        <f>H32/128921160*100</f>
        <v>30.217169935486154</v>
      </c>
      <c r="N32" s="72">
        <v>0</v>
      </c>
      <c r="O32" s="72">
        <v>0</v>
      </c>
      <c r="P32" s="72">
        <v>0</v>
      </c>
      <c r="Q32" s="73">
        <f>H32/128921160*100</f>
        <v>30.217169935486154</v>
      </c>
      <c r="R32" s="72">
        <v>0</v>
      </c>
      <c r="S32" s="73">
        <v>0</v>
      </c>
      <c r="T32" s="72">
        <v>0</v>
      </c>
      <c r="U32" s="73">
        <v>0</v>
      </c>
      <c r="V32" s="72">
        <v>38956326</v>
      </c>
    </row>
    <row r="33" spans="1:22" s="27" customFormat="1" ht="15">
      <c r="A33" s="71">
        <v>3</v>
      </c>
      <c r="B33" s="72" t="s">
        <v>193</v>
      </c>
      <c r="C33" s="72" t="s">
        <v>194</v>
      </c>
      <c r="D33" s="72">
        <v>1</v>
      </c>
      <c r="E33" s="72">
        <v>9578330</v>
      </c>
      <c r="F33" s="72">
        <v>0</v>
      </c>
      <c r="G33" s="72">
        <v>0</v>
      </c>
      <c r="H33" s="72">
        <v>9578330</v>
      </c>
      <c r="I33" s="73">
        <f>H33/128921160*100</f>
        <v>7.429602712231258</v>
      </c>
      <c r="J33" s="72">
        <v>0</v>
      </c>
      <c r="K33" s="72">
        <v>0</v>
      </c>
      <c r="L33" s="72">
        <v>0</v>
      </c>
      <c r="M33" s="73">
        <f>H33/128921160*100</f>
        <v>7.429602712231258</v>
      </c>
      <c r="N33" s="72">
        <v>0</v>
      </c>
      <c r="O33" s="72">
        <v>0</v>
      </c>
      <c r="P33" s="72">
        <v>0</v>
      </c>
      <c r="Q33" s="73">
        <f>H33/128921160*100</f>
        <v>7.429602712231258</v>
      </c>
      <c r="R33" s="72">
        <v>0</v>
      </c>
      <c r="S33" s="73">
        <v>0</v>
      </c>
      <c r="T33" s="72">
        <v>2500000</v>
      </c>
      <c r="U33" s="73">
        <v>26.1</v>
      </c>
      <c r="V33" s="72">
        <v>9578330</v>
      </c>
    </row>
  </sheetData>
  <sheetProtection/>
  <mergeCells count="23">
    <mergeCell ref="A1:A3"/>
    <mergeCell ref="B1:B3"/>
    <mergeCell ref="C1:C3"/>
    <mergeCell ref="D1:D3"/>
    <mergeCell ref="E1:E3"/>
    <mergeCell ref="F1:F3"/>
    <mergeCell ref="G1:G3"/>
    <mergeCell ref="H1:H3"/>
    <mergeCell ref="I1:I3"/>
    <mergeCell ref="J1:M1"/>
    <mergeCell ref="N1:N3"/>
    <mergeCell ref="O1:O3"/>
    <mergeCell ref="J2:L2"/>
    <mergeCell ref="M2:M3"/>
    <mergeCell ref="U2:U3"/>
    <mergeCell ref="P1:P3"/>
    <mergeCell ref="Q1:Q3"/>
    <mergeCell ref="R1:S1"/>
    <mergeCell ref="T1:U1"/>
    <mergeCell ref="V1:V3"/>
    <mergeCell ref="R2:R3"/>
    <mergeCell ref="S2:S3"/>
    <mergeCell ref="T2:T3"/>
  </mergeCells>
  <printOptions/>
  <pageMargins left="0.45" right="0.2" top="0.75" bottom="0.25" header="0.3" footer="0.3"/>
  <pageSetup fitToHeight="1" fitToWidth="1" horizontalDpi="600" verticalDpi="600" orientation="landscape" paperSize="8" scale="42" r:id="rId1"/>
  <ignoredErrors>
    <ignoredError sqref="M24" 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V26"/>
  <sheetViews>
    <sheetView zoomScalePageLayoutView="0" workbookViewId="0" topLeftCell="A1">
      <selection activeCell="B1" sqref="B1:B3"/>
    </sheetView>
  </sheetViews>
  <sheetFormatPr defaultColWidth="9.140625" defaultRowHeight="15"/>
  <cols>
    <col min="1" max="1" width="3.8515625" style="0" bestFit="1" customWidth="1"/>
    <col min="2" max="2" width="45.00390625" style="0" customWidth="1"/>
    <col min="3" max="3" width="12.57421875" style="0" bestFit="1" customWidth="1"/>
    <col min="4" max="4" width="13.7109375" style="0" customWidth="1"/>
    <col min="5" max="5" width="15.7109375" style="0" customWidth="1"/>
    <col min="6" max="7" width="12.421875" style="0" customWidth="1"/>
    <col min="8" max="8" width="15.7109375" style="0" customWidth="1"/>
    <col min="9" max="9" width="15.7109375" style="54" customWidth="1"/>
    <col min="10" max="10" width="12.00390625" style="0" customWidth="1"/>
    <col min="11" max="11" width="13.57421875" style="0" customWidth="1"/>
    <col min="12" max="12" width="11.7109375" style="0" customWidth="1"/>
    <col min="13" max="14" width="15.7109375" style="0" customWidth="1"/>
    <col min="15" max="15" width="10.57421875" style="0" customWidth="1"/>
    <col min="16" max="16" width="15.7109375" style="0" customWidth="1"/>
    <col min="17" max="17" width="15.7109375" style="54" customWidth="1"/>
    <col min="18" max="18" width="10.8515625" style="0" customWidth="1"/>
    <col min="19" max="19" width="14.140625" style="54" customWidth="1"/>
    <col min="20" max="20" width="12.8515625" style="0" customWidth="1"/>
    <col min="21" max="21" width="12.421875" style="54" customWidth="1"/>
    <col min="22" max="22" width="15.7109375" style="0" customWidth="1"/>
  </cols>
  <sheetData>
    <row r="1" spans="1:22" s="27" customFormat="1" ht="57" customHeight="1">
      <c r="A1" s="95" t="s">
        <v>133</v>
      </c>
      <c r="B1" s="91" t="s">
        <v>92</v>
      </c>
      <c r="C1" s="91" t="s">
        <v>93</v>
      </c>
      <c r="D1" s="91" t="s">
        <v>78</v>
      </c>
      <c r="E1" s="91" t="s">
        <v>79</v>
      </c>
      <c r="F1" s="91" t="s">
        <v>80</v>
      </c>
      <c r="G1" s="91" t="s">
        <v>81</v>
      </c>
      <c r="H1" s="91" t="s">
        <v>82</v>
      </c>
      <c r="I1" s="90" t="s">
        <v>97</v>
      </c>
      <c r="J1" s="91" t="s">
        <v>83</v>
      </c>
      <c r="K1" s="91"/>
      <c r="L1" s="91"/>
      <c r="M1" s="91"/>
      <c r="N1" s="78" t="s">
        <v>105</v>
      </c>
      <c r="O1" s="92" t="s">
        <v>106</v>
      </c>
      <c r="P1" s="91" t="s">
        <v>88</v>
      </c>
      <c r="Q1" s="90" t="s">
        <v>84</v>
      </c>
      <c r="R1" s="91" t="s">
        <v>85</v>
      </c>
      <c r="S1" s="91"/>
      <c r="T1" s="91" t="s">
        <v>86</v>
      </c>
      <c r="U1" s="91"/>
      <c r="V1" s="91" t="s">
        <v>87</v>
      </c>
    </row>
    <row r="2" spans="1:22" s="27" customFormat="1" ht="32.25" customHeight="1">
      <c r="A2" s="95"/>
      <c r="B2" s="91"/>
      <c r="C2" s="91"/>
      <c r="D2" s="91"/>
      <c r="E2" s="91"/>
      <c r="F2" s="91"/>
      <c r="G2" s="91"/>
      <c r="H2" s="91"/>
      <c r="I2" s="90"/>
      <c r="J2" s="91" t="s">
        <v>12</v>
      </c>
      <c r="K2" s="91"/>
      <c r="L2" s="91"/>
      <c r="M2" s="91" t="s">
        <v>96</v>
      </c>
      <c r="N2" s="78"/>
      <c r="O2" s="93"/>
      <c r="P2" s="91"/>
      <c r="Q2" s="90"/>
      <c r="R2" s="91" t="s">
        <v>89</v>
      </c>
      <c r="S2" s="90" t="s">
        <v>90</v>
      </c>
      <c r="T2" s="91" t="s">
        <v>89</v>
      </c>
      <c r="U2" s="90" t="s">
        <v>90</v>
      </c>
      <c r="V2" s="91"/>
    </row>
    <row r="3" spans="1:22" s="27" customFormat="1" ht="89.25" customHeight="1">
      <c r="A3" s="95"/>
      <c r="B3" s="91"/>
      <c r="C3" s="91"/>
      <c r="D3" s="91"/>
      <c r="E3" s="91"/>
      <c r="F3" s="91"/>
      <c r="G3" s="91"/>
      <c r="H3" s="91"/>
      <c r="I3" s="90"/>
      <c r="J3" s="53" t="s">
        <v>94</v>
      </c>
      <c r="K3" s="53" t="s">
        <v>95</v>
      </c>
      <c r="L3" s="53" t="s">
        <v>3</v>
      </c>
      <c r="M3" s="91"/>
      <c r="N3" s="78"/>
      <c r="O3" s="94"/>
      <c r="P3" s="91"/>
      <c r="Q3" s="90"/>
      <c r="R3" s="91"/>
      <c r="S3" s="90"/>
      <c r="T3" s="91"/>
      <c r="U3" s="90"/>
      <c r="V3" s="91"/>
    </row>
    <row r="4" spans="1:22" ht="15">
      <c r="A4" s="1">
        <v>1</v>
      </c>
      <c r="B4" s="8" t="s">
        <v>189</v>
      </c>
      <c r="C4" s="8" t="s">
        <v>190</v>
      </c>
      <c r="D4" s="8">
        <v>1</v>
      </c>
      <c r="E4" s="8">
        <v>278370</v>
      </c>
      <c r="F4" s="8">
        <v>0</v>
      </c>
      <c r="G4" s="8">
        <v>0</v>
      </c>
      <c r="H4" s="8">
        <v>278370</v>
      </c>
      <c r="I4" s="9">
        <v>0.22</v>
      </c>
      <c r="J4" s="8">
        <v>0</v>
      </c>
      <c r="K4" s="8">
        <v>0</v>
      </c>
      <c r="L4" s="8">
        <v>0</v>
      </c>
      <c r="M4" s="9">
        <v>0</v>
      </c>
      <c r="N4" s="8">
        <v>0</v>
      </c>
      <c r="O4" s="8">
        <v>0</v>
      </c>
      <c r="P4" s="8">
        <v>0</v>
      </c>
      <c r="Q4" s="9">
        <v>0.22</v>
      </c>
      <c r="R4" s="8">
        <v>0</v>
      </c>
      <c r="S4" s="9">
        <v>0</v>
      </c>
      <c r="T4" s="8">
        <v>0</v>
      </c>
      <c r="U4" s="9">
        <v>0</v>
      </c>
      <c r="V4" s="8">
        <v>278370</v>
      </c>
    </row>
    <row r="5" spans="1:22" ht="15">
      <c r="A5" s="1">
        <v>2</v>
      </c>
      <c r="B5" s="8" t="s">
        <v>191</v>
      </c>
      <c r="C5" s="8" t="s">
        <v>192</v>
      </c>
      <c r="D5" s="8">
        <v>1</v>
      </c>
      <c r="E5" s="8">
        <v>38956326</v>
      </c>
      <c r="F5" s="8">
        <v>0</v>
      </c>
      <c r="G5" s="8">
        <v>0</v>
      </c>
      <c r="H5" s="8">
        <v>38956326</v>
      </c>
      <c r="I5" s="9">
        <v>30.22</v>
      </c>
      <c r="J5" s="8">
        <v>0</v>
      </c>
      <c r="K5" s="8">
        <v>0</v>
      </c>
      <c r="L5" s="8">
        <v>0</v>
      </c>
      <c r="M5" s="9">
        <v>0</v>
      </c>
      <c r="N5" s="8">
        <v>0</v>
      </c>
      <c r="O5" s="8">
        <v>0</v>
      </c>
      <c r="P5" s="8">
        <v>0</v>
      </c>
      <c r="Q5" s="9">
        <v>30.22</v>
      </c>
      <c r="R5" s="8">
        <v>0</v>
      </c>
      <c r="S5" s="9">
        <v>0</v>
      </c>
      <c r="T5" s="8">
        <v>0</v>
      </c>
      <c r="U5" s="9">
        <v>0</v>
      </c>
      <c r="V5" s="8">
        <v>38956326</v>
      </c>
    </row>
    <row r="6" spans="1:22" ht="15">
      <c r="A6" s="1">
        <v>3</v>
      </c>
      <c r="B6" s="8" t="s">
        <v>193</v>
      </c>
      <c r="C6" s="8" t="s">
        <v>194</v>
      </c>
      <c r="D6" s="8">
        <v>1</v>
      </c>
      <c r="E6" s="8">
        <v>9578330</v>
      </c>
      <c r="F6" s="8">
        <v>0</v>
      </c>
      <c r="G6" s="8">
        <v>0</v>
      </c>
      <c r="H6" s="8">
        <v>9578330</v>
      </c>
      <c r="I6" s="9">
        <v>7.43</v>
      </c>
      <c r="J6" s="8">
        <v>0</v>
      </c>
      <c r="K6" s="8">
        <v>0</v>
      </c>
      <c r="L6" s="8">
        <v>0</v>
      </c>
      <c r="M6" s="9">
        <v>0</v>
      </c>
      <c r="N6" s="8">
        <v>0</v>
      </c>
      <c r="O6" s="8">
        <v>0</v>
      </c>
      <c r="P6" s="8">
        <v>0</v>
      </c>
      <c r="Q6" s="9">
        <v>7.43</v>
      </c>
      <c r="R6" s="8">
        <v>0</v>
      </c>
      <c r="S6" s="9">
        <v>0</v>
      </c>
      <c r="T6" s="8">
        <v>2500000</v>
      </c>
      <c r="U6" s="9">
        <v>26.1</v>
      </c>
      <c r="V6" s="8">
        <v>9578330</v>
      </c>
    </row>
    <row r="7" spans="1:22" ht="15">
      <c r="A7" s="1">
        <v>4</v>
      </c>
      <c r="B7" s="8" t="s">
        <v>195</v>
      </c>
      <c r="C7" s="8" t="s">
        <v>196</v>
      </c>
      <c r="D7" s="8">
        <v>1</v>
      </c>
      <c r="E7" s="8">
        <v>113500</v>
      </c>
      <c r="F7" s="8">
        <v>0</v>
      </c>
      <c r="G7" s="8">
        <v>0</v>
      </c>
      <c r="H7" s="8">
        <v>113500</v>
      </c>
      <c r="I7" s="9">
        <v>0.09</v>
      </c>
      <c r="J7" s="8">
        <v>0</v>
      </c>
      <c r="K7" s="8">
        <v>0</v>
      </c>
      <c r="L7" s="8">
        <v>0</v>
      </c>
      <c r="M7" s="9">
        <v>0</v>
      </c>
      <c r="N7" s="8">
        <v>0</v>
      </c>
      <c r="O7" s="8">
        <v>0</v>
      </c>
      <c r="P7" s="8">
        <v>0</v>
      </c>
      <c r="Q7" s="9">
        <v>0.09</v>
      </c>
      <c r="R7" s="8">
        <v>0</v>
      </c>
      <c r="S7" s="9">
        <v>0</v>
      </c>
      <c r="T7" s="8">
        <v>0</v>
      </c>
      <c r="U7" s="9">
        <v>0</v>
      </c>
      <c r="V7" s="8">
        <v>113500</v>
      </c>
    </row>
    <row r="8" spans="1:22" ht="15">
      <c r="A8" s="1">
        <v>5</v>
      </c>
      <c r="B8" s="8" t="s">
        <v>197</v>
      </c>
      <c r="C8" s="8" t="s">
        <v>198</v>
      </c>
      <c r="D8" s="8">
        <v>1</v>
      </c>
      <c r="E8" s="8">
        <v>950000</v>
      </c>
      <c r="F8" s="8">
        <v>0</v>
      </c>
      <c r="G8" s="8">
        <v>0</v>
      </c>
      <c r="H8" s="8">
        <v>950000</v>
      </c>
      <c r="I8" s="9">
        <v>0.74</v>
      </c>
      <c r="J8" s="8">
        <v>0</v>
      </c>
      <c r="K8" s="8">
        <v>0</v>
      </c>
      <c r="L8" s="8">
        <v>0</v>
      </c>
      <c r="M8" s="9">
        <v>0</v>
      </c>
      <c r="N8" s="8">
        <v>0</v>
      </c>
      <c r="O8" s="8">
        <v>0</v>
      </c>
      <c r="P8" s="8">
        <v>0</v>
      </c>
      <c r="Q8" s="9">
        <v>0.74</v>
      </c>
      <c r="R8" s="8">
        <v>0</v>
      </c>
      <c r="S8" s="9">
        <v>0</v>
      </c>
      <c r="T8" s="8">
        <v>0</v>
      </c>
      <c r="U8" s="9">
        <v>0</v>
      </c>
      <c r="V8" s="8">
        <v>950000</v>
      </c>
    </row>
    <row r="9" spans="1:22" ht="15">
      <c r="A9" s="1">
        <v>6</v>
      </c>
      <c r="B9" s="8" t="s">
        <v>199</v>
      </c>
      <c r="C9" s="8" t="s">
        <v>200</v>
      </c>
      <c r="D9" s="8">
        <v>1</v>
      </c>
      <c r="E9" s="8">
        <v>3064479</v>
      </c>
      <c r="F9" s="8">
        <v>0</v>
      </c>
      <c r="G9" s="8">
        <v>0</v>
      </c>
      <c r="H9" s="8">
        <v>3064479</v>
      </c>
      <c r="I9" s="9">
        <v>2.38</v>
      </c>
      <c r="J9" s="8">
        <v>0</v>
      </c>
      <c r="K9" s="8">
        <v>0</v>
      </c>
      <c r="L9" s="8">
        <v>0</v>
      </c>
      <c r="M9" s="9">
        <v>0</v>
      </c>
      <c r="N9" s="8">
        <v>0</v>
      </c>
      <c r="O9" s="8">
        <v>0</v>
      </c>
      <c r="P9" s="8">
        <v>0</v>
      </c>
      <c r="Q9" s="9">
        <v>2.38</v>
      </c>
      <c r="R9" s="8">
        <v>0</v>
      </c>
      <c r="S9" s="9">
        <v>0</v>
      </c>
      <c r="T9" s="8">
        <v>0</v>
      </c>
      <c r="U9" s="9">
        <v>0</v>
      </c>
      <c r="V9" s="8">
        <v>3064479</v>
      </c>
    </row>
    <row r="10" spans="1:22" ht="15">
      <c r="A10" s="1">
        <v>7</v>
      </c>
      <c r="B10" s="8" t="s">
        <v>195</v>
      </c>
      <c r="C10" s="8" t="s">
        <v>201</v>
      </c>
      <c r="D10" s="8">
        <v>1</v>
      </c>
      <c r="E10" s="8">
        <v>6005569</v>
      </c>
      <c r="F10" s="8">
        <v>0</v>
      </c>
      <c r="G10" s="8">
        <v>0</v>
      </c>
      <c r="H10" s="8">
        <v>6005569</v>
      </c>
      <c r="I10" s="9">
        <v>4.66</v>
      </c>
      <c r="J10" s="8">
        <v>0</v>
      </c>
      <c r="K10" s="8">
        <v>0</v>
      </c>
      <c r="L10" s="8">
        <v>0</v>
      </c>
      <c r="M10" s="9">
        <v>0</v>
      </c>
      <c r="N10" s="8">
        <v>0</v>
      </c>
      <c r="O10" s="8">
        <v>0</v>
      </c>
      <c r="P10" s="8">
        <v>0</v>
      </c>
      <c r="Q10" s="9">
        <v>4.66</v>
      </c>
      <c r="R10" s="8">
        <v>0</v>
      </c>
      <c r="S10" s="9">
        <v>0</v>
      </c>
      <c r="T10" s="8">
        <v>0</v>
      </c>
      <c r="U10" s="9">
        <v>0</v>
      </c>
      <c r="V10" s="8">
        <v>6005569</v>
      </c>
    </row>
    <row r="11" spans="1:22" ht="15">
      <c r="A11" s="1">
        <v>8</v>
      </c>
      <c r="B11" s="8" t="s">
        <v>202</v>
      </c>
      <c r="C11" s="8" t="s">
        <v>203</v>
      </c>
      <c r="D11" s="8">
        <v>1</v>
      </c>
      <c r="E11" s="8">
        <v>152490</v>
      </c>
      <c r="F11" s="8">
        <v>0</v>
      </c>
      <c r="G11" s="8">
        <v>0</v>
      </c>
      <c r="H11" s="8">
        <v>152490</v>
      </c>
      <c r="I11" s="9">
        <v>0.12</v>
      </c>
      <c r="J11" s="8">
        <v>0</v>
      </c>
      <c r="K11" s="8">
        <v>0</v>
      </c>
      <c r="L11" s="8">
        <v>0</v>
      </c>
      <c r="M11" s="9">
        <v>0</v>
      </c>
      <c r="N11" s="8">
        <v>0</v>
      </c>
      <c r="O11" s="8">
        <v>0</v>
      </c>
      <c r="P11" s="8">
        <v>0</v>
      </c>
      <c r="Q11" s="9">
        <v>0.12</v>
      </c>
      <c r="R11" s="8">
        <v>0</v>
      </c>
      <c r="S11" s="9">
        <v>0</v>
      </c>
      <c r="T11" s="8">
        <v>0</v>
      </c>
      <c r="U11" s="9">
        <v>0</v>
      </c>
      <c r="V11" s="8">
        <v>152490</v>
      </c>
    </row>
    <row r="12" spans="1:22" ht="15">
      <c r="A12" s="1">
        <v>9</v>
      </c>
      <c r="B12" s="8" t="s">
        <v>204</v>
      </c>
      <c r="C12" s="8" t="s">
        <v>205</v>
      </c>
      <c r="D12" s="8">
        <v>1</v>
      </c>
      <c r="E12" s="8">
        <v>11250</v>
      </c>
      <c r="F12" s="8">
        <v>0</v>
      </c>
      <c r="G12" s="8">
        <v>0</v>
      </c>
      <c r="H12" s="8">
        <v>11250</v>
      </c>
      <c r="I12" s="9">
        <v>0.01</v>
      </c>
      <c r="J12" s="8">
        <v>0</v>
      </c>
      <c r="K12" s="8">
        <v>0</v>
      </c>
      <c r="L12" s="8">
        <v>0</v>
      </c>
      <c r="M12" s="9">
        <v>0</v>
      </c>
      <c r="N12" s="8">
        <v>0</v>
      </c>
      <c r="O12" s="8">
        <v>0</v>
      </c>
      <c r="P12" s="8">
        <v>0</v>
      </c>
      <c r="Q12" s="9">
        <v>0.01</v>
      </c>
      <c r="R12" s="8">
        <v>0</v>
      </c>
      <c r="S12" s="9">
        <v>0</v>
      </c>
      <c r="T12" s="8">
        <v>0</v>
      </c>
      <c r="U12" s="9">
        <v>0</v>
      </c>
      <c r="V12" s="8">
        <v>11250</v>
      </c>
    </row>
    <row r="13" spans="1:22" ht="15">
      <c r="A13" s="1">
        <v>10</v>
      </c>
      <c r="B13" s="8" t="s">
        <v>206</v>
      </c>
      <c r="C13" s="8" t="s">
        <v>207</v>
      </c>
      <c r="D13" s="8">
        <v>1</v>
      </c>
      <c r="E13" s="8">
        <v>62880</v>
      </c>
      <c r="F13" s="8">
        <v>0</v>
      </c>
      <c r="G13" s="8">
        <v>0</v>
      </c>
      <c r="H13" s="8">
        <v>62880</v>
      </c>
      <c r="I13" s="9">
        <v>0.05</v>
      </c>
      <c r="J13" s="8">
        <v>0</v>
      </c>
      <c r="K13" s="8">
        <v>0</v>
      </c>
      <c r="L13" s="8">
        <v>0</v>
      </c>
      <c r="M13" s="9">
        <v>0</v>
      </c>
      <c r="N13" s="8">
        <v>0</v>
      </c>
      <c r="O13" s="8">
        <v>0</v>
      </c>
      <c r="P13" s="8">
        <v>0</v>
      </c>
      <c r="Q13" s="9">
        <v>0.05</v>
      </c>
      <c r="R13" s="8">
        <v>0</v>
      </c>
      <c r="S13" s="9">
        <v>0</v>
      </c>
      <c r="T13" s="8">
        <v>0</v>
      </c>
      <c r="U13" s="9">
        <v>0</v>
      </c>
      <c r="V13" s="8">
        <v>62880</v>
      </c>
    </row>
    <row r="14" spans="1:22" s="67" customFormat="1" ht="15">
      <c r="A14" s="70">
        <v>11</v>
      </c>
      <c r="B14" s="65" t="s">
        <v>208</v>
      </c>
      <c r="C14" s="65" t="s">
        <v>209</v>
      </c>
      <c r="D14" s="65">
        <v>1</v>
      </c>
      <c r="E14" s="65">
        <v>224020</v>
      </c>
      <c r="F14" s="65">
        <v>0</v>
      </c>
      <c r="G14" s="65">
        <v>0</v>
      </c>
      <c r="H14" s="65">
        <v>224020</v>
      </c>
      <c r="I14" s="66">
        <v>0.17</v>
      </c>
      <c r="J14" s="65">
        <v>0</v>
      </c>
      <c r="K14" s="65">
        <v>0</v>
      </c>
      <c r="L14" s="65">
        <v>0</v>
      </c>
      <c r="M14" s="66">
        <v>0</v>
      </c>
      <c r="N14" s="65">
        <v>0</v>
      </c>
      <c r="O14" s="65">
        <v>0</v>
      </c>
      <c r="P14" s="65">
        <v>0</v>
      </c>
      <c r="Q14" s="66">
        <v>0.17</v>
      </c>
      <c r="R14" s="65">
        <v>0</v>
      </c>
      <c r="S14" s="66">
        <v>0</v>
      </c>
      <c r="T14" s="65">
        <v>0</v>
      </c>
      <c r="U14" s="66">
        <v>0</v>
      </c>
      <c r="V14" s="65">
        <v>224020</v>
      </c>
    </row>
    <row r="15" spans="1:22" s="67" customFormat="1" ht="15">
      <c r="A15" s="70">
        <v>12</v>
      </c>
      <c r="B15" s="65" t="s">
        <v>208</v>
      </c>
      <c r="C15" s="65" t="s">
        <v>209</v>
      </c>
      <c r="D15" s="65">
        <v>1</v>
      </c>
      <c r="E15" s="65">
        <v>6500</v>
      </c>
      <c r="F15" s="65">
        <v>0</v>
      </c>
      <c r="G15" s="65">
        <v>0</v>
      </c>
      <c r="H15" s="65">
        <v>6500</v>
      </c>
      <c r="I15" s="66">
        <v>0.01</v>
      </c>
      <c r="J15" s="65">
        <v>0</v>
      </c>
      <c r="K15" s="65">
        <v>0</v>
      </c>
      <c r="L15" s="65">
        <v>0</v>
      </c>
      <c r="M15" s="66">
        <v>0</v>
      </c>
      <c r="N15" s="65">
        <v>0</v>
      </c>
      <c r="O15" s="65">
        <v>0</v>
      </c>
      <c r="P15" s="65">
        <v>0</v>
      </c>
      <c r="Q15" s="66">
        <v>0.01</v>
      </c>
      <c r="R15" s="65">
        <v>0</v>
      </c>
      <c r="S15" s="66">
        <v>0</v>
      </c>
      <c r="T15" s="65">
        <v>0</v>
      </c>
      <c r="U15" s="66">
        <v>0</v>
      </c>
      <c r="V15" s="65">
        <v>6500</v>
      </c>
    </row>
    <row r="16" spans="1:22" s="67" customFormat="1" ht="15">
      <c r="A16" s="70">
        <v>13</v>
      </c>
      <c r="B16" s="65" t="s">
        <v>208</v>
      </c>
      <c r="C16" s="65" t="s">
        <v>209</v>
      </c>
      <c r="D16" s="65">
        <v>1</v>
      </c>
      <c r="E16" s="65">
        <v>3500</v>
      </c>
      <c r="F16" s="65">
        <v>0</v>
      </c>
      <c r="G16" s="65">
        <v>0</v>
      </c>
      <c r="H16" s="65">
        <v>3500</v>
      </c>
      <c r="I16" s="66">
        <v>0</v>
      </c>
      <c r="J16" s="65">
        <v>0</v>
      </c>
      <c r="K16" s="65">
        <v>0</v>
      </c>
      <c r="L16" s="65">
        <v>0</v>
      </c>
      <c r="M16" s="66">
        <v>0</v>
      </c>
      <c r="N16" s="65">
        <v>0</v>
      </c>
      <c r="O16" s="65">
        <v>0</v>
      </c>
      <c r="P16" s="65">
        <v>0</v>
      </c>
      <c r="Q16" s="66">
        <v>0</v>
      </c>
      <c r="R16" s="65">
        <v>0</v>
      </c>
      <c r="S16" s="66">
        <v>0</v>
      </c>
      <c r="T16" s="65">
        <v>0</v>
      </c>
      <c r="U16" s="66">
        <v>0</v>
      </c>
      <c r="V16" s="65">
        <v>3500</v>
      </c>
    </row>
    <row r="17" spans="1:22" ht="15">
      <c r="A17" s="1">
        <v>14</v>
      </c>
      <c r="B17" s="8" t="s">
        <v>210</v>
      </c>
      <c r="C17" s="8" t="s">
        <v>211</v>
      </c>
      <c r="D17" s="8">
        <v>1</v>
      </c>
      <c r="E17" s="8">
        <v>4000</v>
      </c>
      <c r="F17" s="8">
        <v>0</v>
      </c>
      <c r="G17" s="8">
        <v>0</v>
      </c>
      <c r="H17" s="8">
        <v>4000</v>
      </c>
      <c r="I17" s="9">
        <v>0</v>
      </c>
      <c r="J17" s="8">
        <v>0</v>
      </c>
      <c r="K17" s="8">
        <v>0</v>
      </c>
      <c r="L17" s="8">
        <v>0</v>
      </c>
      <c r="M17" s="9">
        <v>0</v>
      </c>
      <c r="N17" s="8">
        <v>0</v>
      </c>
      <c r="O17" s="8">
        <v>0</v>
      </c>
      <c r="P17" s="8">
        <v>0</v>
      </c>
      <c r="Q17" s="9">
        <v>0</v>
      </c>
      <c r="R17" s="8">
        <v>0</v>
      </c>
      <c r="S17" s="9">
        <v>0</v>
      </c>
      <c r="T17" s="8">
        <v>0</v>
      </c>
      <c r="U17" s="9">
        <v>0</v>
      </c>
      <c r="V17" s="8">
        <v>4000</v>
      </c>
    </row>
    <row r="18" spans="1:22" ht="15">
      <c r="A18" s="1">
        <v>15</v>
      </c>
      <c r="B18" s="8" t="s">
        <v>212</v>
      </c>
      <c r="C18" s="8" t="s">
        <v>213</v>
      </c>
      <c r="D18" s="8">
        <v>1</v>
      </c>
      <c r="E18" s="8">
        <v>163120</v>
      </c>
      <c r="F18" s="8">
        <v>0</v>
      </c>
      <c r="G18" s="8">
        <v>0</v>
      </c>
      <c r="H18" s="8">
        <v>163120</v>
      </c>
      <c r="I18" s="9">
        <v>0.13</v>
      </c>
      <c r="J18" s="8">
        <v>0</v>
      </c>
      <c r="K18" s="8">
        <v>0</v>
      </c>
      <c r="L18" s="8">
        <v>0</v>
      </c>
      <c r="M18" s="9">
        <v>0</v>
      </c>
      <c r="N18" s="8">
        <v>0</v>
      </c>
      <c r="O18" s="8">
        <v>0</v>
      </c>
      <c r="P18" s="8">
        <v>0</v>
      </c>
      <c r="Q18" s="9">
        <v>0.13</v>
      </c>
      <c r="R18" s="8">
        <v>0</v>
      </c>
      <c r="S18" s="9">
        <v>0</v>
      </c>
      <c r="T18" s="8">
        <v>0</v>
      </c>
      <c r="U18" s="9">
        <v>0</v>
      </c>
      <c r="V18" s="8">
        <v>163120</v>
      </c>
    </row>
    <row r="19" spans="1:22" ht="15">
      <c r="A19" s="1">
        <v>16</v>
      </c>
      <c r="B19" s="8" t="s">
        <v>214</v>
      </c>
      <c r="C19" s="8" t="s">
        <v>215</v>
      </c>
      <c r="D19" s="8">
        <v>1</v>
      </c>
      <c r="E19" s="8">
        <v>4220</v>
      </c>
      <c r="F19" s="8">
        <v>0</v>
      </c>
      <c r="G19" s="8">
        <v>0</v>
      </c>
      <c r="H19" s="8">
        <v>4220</v>
      </c>
      <c r="I19" s="9">
        <v>0</v>
      </c>
      <c r="J19" s="8">
        <v>0</v>
      </c>
      <c r="K19" s="8">
        <v>0</v>
      </c>
      <c r="L19" s="8">
        <v>0</v>
      </c>
      <c r="M19" s="9">
        <v>0</v>
      </c>
      <c r="N19" s="8">
        <v>0</v>
      </c>
      <c r="O19" s="8">
        <v>0</v>
      </c>
      <c r="P19" s="8">
        <v>0</v>
      </c>
      <c r="Q19" s="9">
        <v>0</v>
      </c>
      <c r="R19" s="8">
        <v>0</v>
      </c>
      <c r="S19" s="9">
        <v>0</v>
      </c>
      <c r="T19" s="8">
        <v>0</v>
      </c>
      <c r="U19" s="9">
        <v>0</v>
      </c>
      <c r="V19" s="8">
        <v>4220</v>
      </c>
    </row>
    <row r="20" spans="1:22" ht="15">
      <c r="A20" s="1">
        <v>17</v>
      </c>
      <c r="B20" s="8" t="s">
        <v>216</v>
      </c>
      <c r="C20" s="8" t="s">
        <v>217</v>
      </c>
      <c r="D20" s="8">
        <v>1</v>
      </c>
      <c r="E20" s="8">
        <v>12650</v>
      </c>
      <c r="F20" s="8">
        <v>0</v>
      </c>
      <c r="G20" s="8">
        <v>0</v>
      </c>
      <c r="H20" s="8">
        <v>12650</v>
      </c>
      <c r="I20" s="9">
        <v>0.01</v>
      </c>
      <c r="J20" s="8">
        <v>0</v>
      </c>
      <c r="K20" s="8">
        <v>0</v>
      </c>
      <c r="L20" s="8">
        <v>0</v>
      </c>
      <c r="M20" s="9">
        <v>0</v>
      </c>
      <c r="N20" s="8">
        <v>0</v>
      </c>
      <c r="O20" s="8">
        <v>0</v>
      </c>
      <c r="P20" s="8">
        <v>0</v>
      </c>
      <c r="Q20" s="9">
        <v>0.01</v>
      </c>
      <c r="R20" s="8">
        <v>0</v>
      </c>
      <c r="S20" s="9">
        <v>0</v>
      </c>
      <c r="T20" s="8">
        <v>0</v>
      </c>
      <c r="U20" s="9">
        <v>0</v>
      </c>
      <c r="V20" s="8">
        <v>12650</v>
      </c>
    </row>
    <row r="21" spans="1:22" ht="15">
      <c r="A21" s="1">
        <v>18</v>
      </c>
      <c r="B21" s="8" t="s">
        <v>218</v>
      </c>
      <c r="C21" s="8" t="s">
        <v>219</v>
      </c>
      <c r="D21" s="8">
        <v>1</v>
      </c>
      <c r="E21" s="8">
        <v>46405</v>
      </c>
      <c r="F21" s="8">
        <v>0</v>
      </c>
      <c r="G21" s="8">
        <v>0</v>
      </c>
      <c r="H21" s="8">
        <v>46405</v>
      </c>
      <c r="I21" s="9">
        <v>0.04</v>
      </c>
      <c r="J21" s="8">
        <v>0</v>
      </c>
      <c r="K21" s="8">
        <v>0</v>
      </c>
      <c r="L21" s="8">
        <v>0</v>
      </c>
      <c r="M21" s="9">
        <v>0</v>
      </c>
      <c r="N21" s="8">
        <v>0</v>
      </c>
      <c r="O21" s="8">
        <v>0</v>
      </c>
      <c r="P21" s="8">
        <v>0</v>
      </c>
      <c r="Q21" s="9">
        <v>0.04</v>
      </c>
      <c r="R21" s="8">
        <v>0</v>
      </c>
      <c r="S21" s="9">
        <v>0</v>
      </c>
      <c r="T21" s="8">
        <v>0</v>
      </c>
      <c r="U21" s="9">
        <v>0</v>
      </c>
      <c r="V21" s="8">
        <v>46405</v>
      </c>
    </row>
    <row r="22" spans="1:22" ht="15">
      <c r="A22" s="1">
        <v>19</v>
      </c>
      <c r="B22" s="8" t="s">
        <v>220</v>
      </c>
      <c r="C22" s="8" t="s">
        <v>221</v>
      </c>
      <c r="D22" s="8">
        <v>1</v>
      </c>
      <c r="E22" s="8">
        <v>12655</v>
      </c>
      <c r="F22" s="8">
        <v>0</v>
      </c>
      <c r="G22" s="8">
        <v>0</v>
      </c>
      <c r="H22" s="8">
        <v>12655</v>
      </c>
      <c r="I22" s="9">
        <v>0.01</v>
      </c>
      <c r="J22" s="8">
        <v>0</v>
      </c>
      <c r="K22" s="8">
        <v>0</v>
      </c>
      <c r="L22" s="8">
        <v>0</v>
      </c>
      <c r="M22" s="9">
        <v>0</v>
      </c>
      <c r="N22" s="8">
        <v>0</v>
      </c>
      <c r="O22" s="8">
        <v>0</v>
      </c>
      <c r="P22" s="8">
        <v>0</v>
      </c>
      <c r="Q22" s="9">
        <v>0.01</v>
      </c>
      <c r="R22" s="8">
        <v>0</v>
      </c>
      <c r="S22" s="9">
        <v>0</v>
      </c>
      <c r="T22" s="8">
        <v>0</v>
      </c>
      <c r="U22" s="9">
        <v>0</v>
      </c>
      <c r="V22" s="8">
        <v>12655</v>
      </c>
    </row>
    <row r="23" spans="1:22" ht="15">
      <c r="A23" s="1">
        <v>20</v>
      </c>
      <c r="B23" s="8" t="s">
        <v>222</v>
      </c>
      <c r="C23" s="8" t="s">
        <v>223</v>
      </c>
      <c r="D23" s="8">
        <v>1</v>
      </c>
      <c r="E23" s="8">
        <v>75930</v>
      </c>
      <c r="F23" s="8">
        <v>0</v>
      </c>
      <c r="G23" s="8">
        <v>0</v>
      </c>
      <c r="H23" s="8">
        <v>75930</v>
      </c>
      <c r="I23" s="9">
        <v>0.06</v>
      </c>
      <c r="J23" s="8">
        <v>0</v>
      </c>
      <c r="K23" s="8">
        <v>0</v>
      </c>
      <c r="L23" s="8">
        <v>0</v>
      </c>
      <c r="M23" s="9">
        <v>0</v>
      </c>
      <c r="N23" s="8">
        <v>0</v>
      </c>
      <c r="O23" s="8">
        <v>0</v>
      </c>
      <c r="P23" s="8">
        <v>0</v>
      </c>
      <c r="Q23" s="9">
        <v>0.06</v>
      </c>
      <c r="R23" s="8">
        <v>0</v>
      </c>
      <c r="S23" s="9">
        <v>0</v>
      </c>
      <c r="T23" s="8">
        <v>0</v>
      </c>
      <c r="U23" s="9">
        <v>0</v>
      </c>
      <c r="V23" s="8">
        <v>75930</v>
      </c>
    </row>
    <row r="24" spans="1:22" ht="15">
      <c r="A24" s="1">
        <v>21</v>
      </c>
      <c r="B24" s="8" t="s">
        <v>224</v>
      </c>
      <c r="C24" s="8" t="s">
        <v>225</v>
      </c>
      <c r="D24" s="8">
        <v>1</v>
      </c>
      <c r="E24" s="8">
        <v>630</v>
      </c>
      <c r="F24" s="8">
        <v>0</v>
      </c>
      <c r="G24" s="8">
        <v>0</v>
      </c>
      <c r="H24" s="8">
        <v>630</v>
      </c>
      <c r="I24" s="9">
        <v>0</v>
      </c>
      <c r="J24" s="8">
        <v>0</v>
      </c>
      <c r="K24" s="8">
        <v>0</v>
      </c>
      <c r="L24" s="8">
        <v>0</v>
      </c>
      <c r="M24" s="9">
        <v>0</v>
      </c>
      <c r="N24" s="8">
        <v>0</v>
      </c>
      <c r="O24" s="8">
        <v>0</v>
      </c>
      <c r="P24" s="8">
        <v>0</v>
      </c>
      <c r="Q24" s="9">
        <v>0</v>
      </c>
      <c r="R24" s="8">
        <v>0</v>
      </c>
      <c r="S24" s="9">
        <v>0</v>
      </c>
      <c r="T24" s="8">
        <v>0</v>
      </c>
      <c r="U24" s="9">
        <v>0</v>
      </c>
      <c r="V24" s="8">
        <v>630</v>
      </c>
    </row>
    <row r="25" spans="1:22" ht="15">
      <c r="A25" s="1">
        <v>22</v>
      </c>
      <c r="B25" s="8" t="s">
        <v>226</v>
      </c>
      <c r="C25" s="8" t="s">
        <v>227</v>
      </c>
      <c r="D25" s="8">
        <v>1</v>
      </c>
      <c r="E25" s="8">
        <v>1300000</v>
      </c>
      <c r="F25" s="8">
        <v>0</v>
      </c>
      <c r="G25" s="8">
        <v>0</v>
      </c>
      <c r="H25" s="8">
        <v>1300000</v>
      </c>
      <c r="I25" s="9">
        <v>1.01</v>
      </c>
      <c r="J25" s="8">
        <v>0</v>
      </c>
      <c r="K25" s="8">
        <v>0</v>
      </c>
      <c r="L25" s="8">
        <v>0</v>
      </c>
      <c r="M25" s="9">
        <v>0</v>
      </c>
      <c r="N25" s="8">
        <v>0</v>
      </c>
      <c r="O25" s="8">
        <v>0</v>
      </c>
      <c r="P25" s="8">
        <v>0</v>
      </c>
      <c r="Q25" s="9">
        <v>1.01</v>
      </c>
      <c r="R25" s="8">
        <v>0</v>
      </c>
      <c r="S25" s="9">
        <v>0</v>
      </c>
      <c r="T25" s="8">
        <v>0</v>
      </c>
      <c r="U25" s="9">
        <v>0</v>
      </c>
      <c r="V25" s="8">
        <v>1300000</v>
      </c>
    </row>
    <row r="26" spans="1:22" s="58" customFormat="1" ht="15">
      <c r="A26" s="47"/>
      <c r="B26" s="47"/>
      <c r="C26" s="47"/>
      <c r="D26" s="48"/>
      <c r="E26" s="48">
        <f aca="true" t="shared" si="0" ref="E26:V26">SUM(E4:E25)</f>
        <v>61026824</v>
      </c>
      <c r="F26" s="48">
        <f t="shared" si="0"/>
        <v>0</v>
      </c>
      <c r="G26" s="48">
        <f t="shared" si="0"/>
        <v>0</v>
      </c>
      <c r="H26" s="48">
        <f t="shared" si="0"/>
        <v>61026824</v>
      </c>
      <c r="I26" s="48">
        <f t="shared" si="0"/>
        <v>47.36</v>
      </c>
      <c r="J26" s="48">
        <f t="shared" si="0"/>
        <v>0</v>
      </c>
      <c r="K26" s="48">
        <f t="shared" si="0"/>
        <v>0</v>
      </c>
      <c r="L26" s="48">
        <f t="shared" si="0"/>
        <v>0</v>
      </c>
      <c r="M26" s="48">
        <f t="shared" si="0"/>
        <v>0</v>
      </c>
      <c r="N26" s="48">
        <f t="shared" si="0"/>
        <v>0</v>
      </c>
      <c r="O26" s="48">
        <f t="shared" si="0"/>
        <v>0</v>
      </c>
      <c r="P26" s="48">
        <f t="shared" si="0"/>
        <v>0</v>
      </c>
      <c r="Q26" s="49">
        <f t="shared" si="0"/>
        <v>47.36</v>
      </c>
      <c r="R26" s="48">
        <f t="shared" si="0"/>
        <v>0</v>
      </c>
      <c r="S26" s="49">
        <f t="shared" si="0"/>
        <v>0</v>
      </c>
      <c r="T26" s="48">
        <f t="shared" si="0"/>
        <v>2500000</v>
      </c>
      <c r="U26" s="49">
        <f t="shared" si="0"/>
        <v>26.1</v>
      </c>
      <c r="V26" s="48">
        <f t="shared" si="0"/>
        <v>61026824</v>
      </c>
    </row>
  </sheetData>
  <sheetProtection/>
  <mergeCells count="23">
    <mergeCell ref="A1:A3"/>
    <mergeCell ref="B1:B3"/>
    <mergeCell ref="C1:C3"/>
    <mergeCell ref="D1:D3"/>
    <mergeCell ref="E1:E3"/>
    <mergeCell ref="F1:F3"/>
    <mergeCell ref="G1:G3"/>
    <mergeCell ref="H1:H3"/>
    <mergeCell ref="I1:I3"/>
    <mergeCell ref="J1:M1"/>
    <mergeCell ref="P1:P3"/>
    <mergeCell ref="Q1:Q3"/>
    <mergeCell ref="O1:O3"/>
    <mergeCell ref="R1:S1"/>
    <mergeCell ref="T1:U1"/>
    <mergeCell ref="V1:V3"/>
    <mergeCell ref="J2:L2"/>
    <mergeCell ref="M2:M3"/>
    <mergeCell ref="R2:R3"/>
    <mergeCell ref="S2:S3"/>
    <mergeCell ref="T2:T3"/>
    <mergeCell ref="U2:U3"/>
    <mergeCell ref="N1:N3"/>
  </mergeCells>
  <printOptions/>
  <pageMargins left="0.7" right="0.7" top="0.75" bottom="0.75" header="0.3" footer="0.3"/>
  <pageSetup fitToHeight="1" fitToWidth="1" horizontalDpi="600" verticalDpi="600" orientation="landscape" paperSize="8" scale="37" r:id="rId1"/>
</worksheet>
</file>

<file path=xl/worksheets/sheet6.xml><?xml version="1.0" encoding="utf-8"?>
<worksheet xmlns="http://schemas.openxmlformats.org/spreadsheetml/2006/main" xmlns:r="http://schemas.openxmlformats.org/officeDocument/2006/relationships">
  <dimension ref="A1:B5"/>
  <sheetViews>
    <sheetView zoomScalePageLayoutView="0" workbookViewId="0" topLeftCell="A1">
      <selection activeCell="A1" sqref="A1:B5"/>
    </sheetView>
  </sheetViews>
  <sheetFormatPr defaultColWidth="9.140625" defaultRowHeight="15"/>
  <cols>
    <col min="1" max="1" width="51.421875" style="0" customWidth="1"/>
    <col min="2" max="2" width="16.7109375" style="0" bestFit="1" customWidth="1"/>
  </cols>
  <sheetData>
    <row r="1" spans="1:2" ht="53.25" customHeight="1">
      <c r="A1" s="96" t="s">
        <v>121</v>
      </c>
      <c r="B1" s="97"/>
    </row>
    <row r="2" spans="1:2" ht="15">
      <c r="A2" s="25" t="s">
        <v>120</v>
      </c>
      <c r="B2" s="26" t="s">
        <v>98</v>
      </c>
    </row>
    <row r="3" spans="1:2" ht="15">
      <c r="A3" s="23">
        <v>1642</v>
      </c>
      <c r="B3" s="8">
        <v>2198180</v>
      </c>
    </row>
    <row r="4" spans="1:2" ht="15">
      <c r="A4" s="23"/>
      <c r="B4" s="24"/>
    </row>
    <row r="5" spans="1:2" ht="15">
      <c r="A5" s="23"/>
      <c r="B5" s="24"/>
    </row>
  </sheetData>
  <sheetProtection/>
  <mergeCells count="1">
    <mergeCell ref="A1:B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U53"/>
  <sheetViews>
    <sheetView zoomScalePageLayoutView="0" workbookViewId="0" topLeftCell="A34">
      <selection activeCell="A1" sqref="A1:U53"/>
    </sheetView>
  </sheetViews>
  <sheetFormatPr defaultColWidth="9.140625" defaultRowHeight="15"/>
  <cols>
    <col min="1" max="1" width="5.140625" style="19" customWidth="1"/>
    <col min="2" max="2" width="41.421875" style="19" bestFit="1" customWidth="1"/>
    <col min="3" max="3" width="12.57421875" style="19" customWidth="1"/>
    <col min="4" max="4" width="11.7109375" style="19" customWidth="1"/>
    <col min="5" max="5" width="12.421875" style="19" customWidth="1"/>
    <col min="6" max="6" width="13.28125" style="19" customWidth="1"/>
    <col min="7" max="7" width="13.00390625" style="19" customWidth="1"/>
    <col min="8" max="8" width="16.8515625" style="19" customWidth="1"/>
    <col min="9" max="10" width="9.140625" style="19" customWidth="1"/>
    <col min="11" max="11" width="8.140625" style="19" customWidth="1"/>
    <col min="12" max="12" width="10.140625" style="19" customWidth="1"/>
    <col min="13" max="13" width="15.28125" style="19" customWidth="1"/>
    <col min="14" max="14" width="9.421875" style="19" customWidth="1"/>
    <col min="15" max="15" width="17.57421875" style="19" customWidth="1"/>
    <col min="16" max="16" width="20.8515625" style="19" customWidth="1"/>
    <col min="17" max="17" width="11.140625" style="19" customWidth="1"/>
    <col min="18" max="18" width="14.28125" style="19" customWidth="1"/>
    <col min="19" max="19" width="11.140625" style="19" customWidth="1"/>
    <col min="20" max="20" width="9.140625" style="19" customWidth="1"/>
    <col min="21" max="21" width="10.140625" style="19" customWidth="1"/>
    <col min="22" max="16384" width="9.140625" style="19" customWidth="1"/>
  </cols>
  <sheetData>
    <row r="1" s="10" customFormat="1" ht="15">
      <c r="A1" s="7" t="s">
        <v>52</v>
      </c>
    </row>
    <row r="2" spans="1:21" s="11" customFormat="1" ht="40.5" customHeight="1">
      <c r="A2" s="102" t="s">
        <v>134</v>
      </c>
      <c r="B2" s="98" t="s">
        <v>135</v>
      </c>
      <c r="C2" s="78" t="s">
        <v>136</v>
      </c>
      <c r="D2" s="78" t="s">
        <v>79</v>
      </c>
      <c r="E2" s="78" t="s">
        <v>101</v>
      </c>
      <c r="F2" s="78" t="s">
        <v>102</v>
      </c>
      <c r="G2" s="78" t="s">
        <v>103</v>
      </c>
      <c r="H2" s="89" t="s">
        <v>104</v>
      </c>
      <c r="I2" s="82" t="s">
        <v>83</v>
      </c>
      <c r="J2" s="86"/>
      <c r="K2" s="86"/>
      <c r="L2" s="83"/>
      <c r="M2" s="78" t="s">
        <v>105</v>
      </c>
      <c r="N2" s="92" t="s">
        <v>106</v>
      </c>
      <c r="O2" s="78" t="s">
        <v>107</v>
      </c>
      <c r="P2" s="87" t="s">
        <v>137</v>
      </c>
      <c r="Q2" s="78" t="s">
        <v>85</v>
      </c>
      <c r="R2" s="78"/>
      <c r="S2" s="78" t="s">
        <v>86</v>
      </c>
      <c r="T2" s="78"/>
      <c r="U2" s="78" t="s">
        <v>109</v>
      </c>
    </row>
    <row r="3" spans="1:21" s="11" customFormat="1" ht="38.25" customHeight="1">
      <c r="A3" s="103"/>
      <c r="B3" s="99"/>
      <c r="C3" s="78"/>
      <c r="D3" s="78"/>
      <c r="E3" s="78"/>
      <c r="F3" s="78"/>
      <c r="G3" s="78"/>
      <c r="H3" s="89"/>
      <c r="I3" s="82" t="s">
        <v>138</v>
      </c>
      <c r="J3" s="86"/>
      <c r="K3" s="83"/>
      <c r="L3" s="89" t="s">
        <v>111</v>
      </c>
      <c r="M3" s="78"/>
      <c r="N3" s="93"/>
      <c r="O3" s="78"/>
      <c r="P3" s="87"/>
      <c r="Q3" s="78"/>
      <c r="R3" s="78"/>
      <c r="S3" s="78"/>
      <c r="T3" s="78"/>
      <c r="U3" s="78"/>
    </row>
    <row r="4" spans="1:21" s="11" customFormat="1" ht="84.75" customHeight="1">
      <c r="A4" s="104"/>
      <c r="B4" s="100"/>
      <c r="C4" s="78"/>
      <c r="D4" s="78"/>
      <c r="E4" s="78"/>
      <c r="F4" s="78"/>
      <c r="G4" s="78"/>
      <c r="H4" s="89"/>
      <c r="I4" s="56" t="s">
        <v>139</v>
      </c>
      <c r="J4" s="56" t="s">
        <v>113</v>
      </c>
      <c r="K4" s="55" t="s">
        <v>3</v>
      </c>
      <c r="L4" s="89"/>
      <c r="M4" s="78"/>
      <c r="N4" s="94"/>
      <c r="O4" s="78"/>
      <c r="P4" s="87"/>
      <c r="Q4" s="56" t="s">
        <v>89</v>
      </c>
      <c r="R4" s="56" t="s">
        <v>90</v>
      </c>
      <c r="S4" s="57" t="s">
        <v>89</v>
      </c>
      <c r="T4" s="56" t="s">
        <v>90</v>
      </c>
      <c r="U4" s="78"/>
    </row>
    <row r="5" spans="1:21" s="11" customFormat="1" ht="15">
      <c r="A5" s="12"/>
      <c r="B5" s="12"/>
      <c r="C5" s="50"/>
      <c r="D5" s="50"/>
      <c r="E5" s="50"/>
      <c r="F5" s="50"/>
      <c r="G5" s="50"/>
      <c r="H5" s="50"/>
      <c r="I5" s="50"/>
      <c r="J5" s="50"/>
      <c r="K5" s="50"/>
      <c r="L5" s="50"/>
      <c r="M5" s="50"/>
      <c r="N5" s="50"/>
      <c r="O5" s="50"/>
      <c r="P5" s="50"/>
      <c r="Q5" s="50"/>
      <c r="R5" s="50"/>
      <c r="S5" s="101" t="s">
        <v>91</v>
      </c>
      <c r="T5" s="101"/>
      <c r="U5" s="50"/>
    </row>
    <row r="6" spans="1:21" s="15" customFormat="1" ht="15">
      <c r="A6" s="13" t="s">
        <v>36</v>
      </c>
      <c r="B6" s="14" t="s">
        <v>24</v>
      </c>
      <c r="C6" s="8"/>
      <c r="D6" s="8"/>
      <c r="E6" s="8"/>
      <c r="F6" s="8"/>
      <c r="G6" s="8"/>
      <c r="H6" s="9"/>
      <c r="I6" s="8"/>
      <c r="J6" s="8"/>
      <c r="K6" s="8"/>
      <c r="L6" s="9"/>
      <c r="M6" s="8"/>
      <c r="N6" s="9"/>
      <c r="O6" s="9"/>
      <c r="P6" s="9"/>
      <c r="Q6" s="8"/>
      <c r="R6" s="9"/>
      <c r="S6" s="8"/>
      <c r="T6" s="9"/>
      <c r="U6" s="8"/>
    </row>
    <row r="7" spans="1:21" s="15" customFormat="1" ht="15">
      <c r="A7" s="13" t="s">
        <v>37</v>
      </c>
      <c r="B7" s="16" t="s">
        <v>53</v>
      </c>
      <c r="C7" s="8">
        <v>10</v>
      </c>
      <c r="D7" s="8">
        <v>9914399</v>
      </c>
      <c r="E7" s="8"/>
      <c r="F7" s="8"/>
      <c r="G7" s="8">
        <v>9914399</v>
      </c>
      <c r="H7" s="9">
        <v>7.69</v>
      </c>
      <c r="I7" s="8"/>
      <c r="J7" s="8"/>
      <c r="K7" s="8"/>
      <c r="L7" s="9"/>
      <c r="M7" s="8"/>
      <c r="N7" s="8"/>
      <c r="O7" s="8"/>
      <c r="P7" s="9">
        <v>7.69</v>
      </c>
      <c r="Q7" s="8"/>
      <c r="R7" s="9"/>
      <c r="S7" s="8"/>
      <c r="T7" s="9"/>
      <c r="U7" s="8">
        <v>9912169</v>
      </c>
    </row>
    <row r="8" spans="1:21" s="15" customFormat="1" ht="15">
      <c r="A8" s="13"/>
      <c r="B8" s="16" t="s">
        <v>47</v>
      </c>
      <c r="C8" s="8"/>
      <c r="D8" s="8"/>
      <c r="E8" s="8"/>
      <c r="F8" s="8"/>
      <c r="G8" s="8"/>
      <c r="H8" s="9"/>
      <c r="I8" s="8"/>
      <c r="J8" s="8"/>
      <c r="K8" s="8"/>
      <c r="L8" s="9"/>
      <c r="M8" s="8"/>
      <c r="N8" s="8"/>
      <c r="O8" s="8"/>
      <c r="P8" s="9"/>
      <c r="Q8" s="8"/>
      <c r="R8" s="9"/>
      <c r="S8" s="8"/>
      <c r="T8" s="9"/>
      <c r="U8" s="8"/>
    </row>
    <row r="9" spans="1:21" s="15" customFormat="1" ht="15">
      <c r="A9" s="13" t="s">
        <v>38</v>
      </c>
      <c r="B9" s="16" t="s">
        <v>28</v>
      </c>
      <c r="C9" s="8"/>
      <c r="D9" s="8"/>
      <c r="E9" s="8"/>
      <c r="F9" s="8"/>
      <c r="G9" s="8"/>
      <c r="H9" s="9"/>
      <c r="I9" s="8"/>
      <c r="J9" s="8"/>
      <c r="K9" s="8"/>
      <c r="L9" s="9"/>
      <c r="M9" s="8"/>
      <c r="N9" s="8"/>
      <c r="O9" s="8"/>
      <c r="P9" s="9"/>
      <c r="Q9" s="8"/>
      <c r="R9" s="9"/>
      <c r="S9" s="8"/>
      <c r="T9" s="9"/>
      <c r="U9" s="8"/>
    </row>
    <row r="10" spans="1:21" s="15" customFormat="1" ht="15">
      <c r="A10" s="13"/>
      <c r="B10" s="16" t="s">
        <v>47</v>
      </c>
      <c r="C10" s="8"/>
      <c r="D10" s="8"/>
      <c r="E10" s="8"/>
      <c r="F10" s="8"/>
      <c r="G10" s="8"/>
      <c r="H10" s="9"/>
      <c r="I10" s="8"/>
      <c r="J10" s="8"/>
      <c r="K10" s="8"/>
      <c r="L10" s="9"/>
      <c r="M10" s="8"/>
      <c r="N10" s="8"/>
      <c r="O10" s="8"/>
      <c r="P10" s="9"/>
      <c r="Q10" s="8"/>
      <c r="R10" s="9"/>
      <c r="S10" s="8"/>
      <c r="T10" s="9"/>
      <c r="U10" s="8"/>
    </row>
    <row r="11" spans="1:21" s="15" customFormat="1" ht="15">
      <c r="A11" s="13" t="s">
        <v>39</v>
      </c>
      <c r="B11" s="16" t="s">
        <v>54</v>
      </c>
      <c r="C11" s="8"/>
      <c r="D11" s="8"/>
      <c r="E11" s="8"/>
      <c r="F11" s="8"/>
      <c r="G11" s="8"/>
      <c r="H11" s="9"/>
      <c r="I11" s="8"/>
      <c r="J11" s="8"/>
      <c r="K11" s="8"/>
      <c r="L11" s="9"/>
      <c r="M11" s="8"/>
      <c r="N11" s="8"/>
      <c r="O11" s="8"/>
      <c r="P11" s="9"/>
      <c r="Q11" s="8"/>
      <c r="R11" s="9"/>
      <c r="S11" s="8"/>
      <c r="T11" s="9"/>
      <c r="U11" s="8"/>
    </row>
    <row r="12" spans="1:21" s="15" customFormat="1" ht="15">
      <c r="A12" s="13"/>
      <c r="B12" s="17" t="s">
        <v>47</v>
      </c>
      <c r="C12" s="8"/>
      <c r="D12" s="8"/>
      <c r="E12" s="8"/>
      <c r="F12" s="8"/>
      <c r="G12" s="8"/>
      <c r="H12" s="9"/>
      <c r="I12" s="8"/>
      <c r="J12" s="8"/>
      <c r="K12" s="8"/>
      <c r="L12" s="9"/>
      <c r="M12" s="8"/>
      <c r="N12" s="8"/>
      <c r="O12" s="8"/>
      <c r="P12" s="9"/>
      <c r="Q12" s="8"/>
      <c r="R12" s="9"/>
      <c r="S12" s="8"/>
      <c r="T12" s="9"/>
      <c r="U12" s="8"/>
    </row>
    <row r="13" spans="1:21" s="15" customFormat="1" ht="15">
      <c r="A13" s="13" t="s">
        <v>40</v>
      </c>
      <c r="B13" s="16" t="s">
        <v>30</v>
      </c>
      <c r="C13" s="8"/>
      <c r="D13" s="8"/>
      <c r="E13" s="8"/>
      <c r="F13" s="8"/>
      <c r="G13" s="8"/>
      <c r="H13" s="9"/>
      <c r="I13" s="8"/>
      <c r="J13" s="8"/>
      <c r="K13" s="8"/>
      <c r="L13" s="9"/>
      <c r="M13" s="8"/>
      <c r="N13" s="8"/>
      <c r="O13" s="8"/>
      <c r="P13" s="9"/>
      <c r="Q13" s="8"/>
      <c r="R13" s="9"/>
      <c r="S13" s="8"/>
      <c r="T13" s="9"/>
      <c r="U13" s="8"/>
    </row>
    <row r="14" spans="1:21" s="15" customFormat="1" ht="15">
      <c r="A14" s="13"/>
      <c r="B14" s="16" t="s">
        <v>47</v>
      </c>
      <c r="C14" s="8"/>
      <c r="D14" s="8"/>
      <c r="E14" s="8"/>
      <c r="F14" s="8"/>
      <c r="G14" s="8"/>
      <c r="H14" s="9"/>
      <c r="I14" s="8"/>
      <c r="J14" s="8"/>
      <c r="K14" s="8"/>
      <c r="L14" s="9"/>
      <c r="M14" s="8"/>
      <c r="N14" s="8"/>
      <c r="O14" s="8"/>
      <c r="P14" s="9"/>
      <c r="Q14" s="8"/>
      <c r="R14" s="9"/>
      <c r="S14" s="8"/>
      <c r="T14" s="9"/>
      <c r="U14" s="8"/>
    </row>
    <row r="15" spans="1:21" s="15" customFormat="1" ht="15">
      <c r="A15" s="13" t="s">
        <v>41</v>
      </c>
      <c r="B15" s="17" t="s">
        <v>55</v>
      </c>
      <c r="C15" s="8"/>
      <c r="D15" s="8"/>
      <c r="E15" s="8"/>
      <c r="F15" s="8"/>
      <c r="G15" s="8"/>
      <c r="H15" s="9"/>
      <c r="I15" s="8"/>
      <c r="J15" s="8"/>
      <c r="K15" s="8"/>
      <c r="L15" s="9"/>
      <c r="M15" s="8"/>
      <c r="N15" s="8"/>
      <c r="O15" s="8"/>
      <c r="P15" s="9"/>
      <c r="Q15" s="8"/>
      <c r="R15" s="9"/>
      <c r="S15" s="8"/>
      <c r="T15" s="9"/>
      <c r="U15" s="8"/>
    </row>
    <row r="16" spans="1:21" s="15" customFormat="1" ht="15">
      <c r="A16" s="13"/>
      <c r="B16" s="17" t="s">
        <v>47</v>
      </c>
      <c r="C16" s="8"/>
      <c r="D16" s="8"/>
      <c r="E16" s="8"/>
      <c r="F16" s="8"/>
      <c r="G16" s="8"/>
      <c r="H16" s="9"/>
      <c r="I16" s="8"/>
      <c r="J16" s="8"/>
      <c r="K16" s="8"/>
      <c r="L16" s="9"/>
      <c r="M16" s="8"/>
      <c r="N16" s="8"/>
      <c r="O16" s="8"/>
      <c r="P16" s="9"/>
      <c r="Q16" s="8"/>
      <c r="R16" s="9"/>
      <c r="S16" s="8"/>
      <c r="T16" s="9"/>
      <c r="U16" s="8"/>
    </row>
    <row r="17" spans="1:21" s="15" customFormat="1" ht="15">
      <c r="A17" s="13" t="s">
        <v>43</v>
      </c>
      <c r="B17" s="17" t="s">
        <v>19</v>
      </c>
      <c r="C17" s="8">
        <v>7</v>
      </c>
      <c r="D17" s="8">
        <v>71961</v>
      </c>
      <c r="E17" s="8"/>
      <c r="F17" s="8"/>
      <c r="G17" s="8">
        <v>71961</v>
      </c>
      <c r="H17" s="9">
        <v>0.06</v>
      </c>
      <c r="I17" s="8"/>
      <c r="J17" s="8"/>
      <c r="K17" s="8"/>
      <c r="L17" s="9"/>
      <c r="M17" s="8"/>
      <c r="N17" s="8"/>
      <c r="O17" s="8"/>
      <c r="P17" s="9">
        <v>0.06</v>
      </c>
      <c r="Q17" s="8"/>
      <c r="R17" s="9"/>
      <c r="S17" s="8"/>
      <c r="T17" s="9"/>
      <c r="U17" s="8">
        <v>66971</v>
      </c>
    </row>
    <row r="18" spans="1:21" s="15" customFormat="1" ht="15">
      <c r="A18" s="13"/>
      <c r="B18" s="17" t="s">
        <v>47</v>
      </c>
      <c r="C18" s="8"/>
      <c r="D18" s="8"/>
      <c r="E18" s="8"/>
      <c r="F18" s="8"/>
      <c r="G18" s="8"/>
      <c r="H18" s="9"/>
      <c r="I18" s="8"/>
      <c r="J18" s="8"/>
      <c r="K18" s="8"/>
      <c r="L18" s="9"/>
      <c r="M18" s="8"/>
      <c r="N18" s="8"/>
      <c r="O18" s="8"/>
      <c r="P18" s="9"/>
      <c r="Q18" s="8"/>
      <c r="R18" s="9"/>
      <c r="S18" s="8"/>
      <c r="T18" s="9"/>
      <c r="U18" s="8"/>
    </row>
    <row r="19" spans="1:21" s="15" customFormat="1" ht="15">
      <c r="A19" s="13" t="s">
        <v>44</v>
      </c>
      <c r="B19" s="17" t="s">
        <v>29</v>
      </c>
      <c r="C19" s="8">
        <v>1</v>
      </c>
      <c r="D19" s="8">
        <v>1302930</v>
      </c>
      <c r="E19" s="8"/>
      <c r="F19" s="8"/>
      <c r="G19" s="8">
        <v>1302930</v>
      </c>
      <c r="H19" s="9">
        <v>1.01</v>
      </c>
      <c r="I19" s="8"/>
      <c r="J19" s="8"/>
      <c r="K19" s="8"/>
      <c r="L19" s="9"/>
      <c r="M19" s="8"/>
      <c r="N19" s="8"/>
      <c r="O19" s="8"/>
      <c r="P19" s="9">
        <v>1.01</v>
      </c>
      <c r="Q19" s="8"/>
      <c r="R19" s="9"/>
      <c r="S19" s="8"/>
      <c r="T19" s="9"/>
      <c r="U19" s="8">
        <v>1302930</v>
      </c>
    </row>
    <row r="20" spans="1:21" s="15" customFormat="1" ht="15">
      <c r="A20" s="13"/>
      <c r="B20" s="17" t="s">
        <v>47</v>
      </c>
      <c r="C20" s="8"/>
      <c r="D20" s="8"/>
      <c r="E20" s="8"/>
      <c r="F20" s="8"/>
      <c r="G20" s="8"/>
      <c r="H20" s="9"/>
      <c r="I20" s="8"/>
      <c r="J20" s="8"/>
      <c r="K20" s="8"/>
      <c r="L20" s="9"/>
      <c r="M20" s="8"/>
      <c r="N20" s="8"/>
      <c r="O20" s="8"/>
      <c r="P20" s="9"/>
      <c r="Q20" s="8"/>
      <c r="R20" s="9"/>
      <c r="S20" s="8"/>
      <c r="T20" s="9"/>
      <c r="U20" s="8"/>
    </row>
    <row r="21" spans="1:21" s="15" customFormat="1" ht="15">
      <c r="A21" s="13" t="s">
        <v>45</v>
      </c>
      <c r="B21" s="17" t="s">
        <v>56</v>
      </c>
      <c r="C21" s="8"/>
      <c r="D21" s="8"/>
      <c r="E21" s="8"/>
      <c r="F21" s="8"/>
      <c r="G21" s="8"/>
      <c r="H21" s="9"/>
      <c r="I21" s="8"/>
      <c r="J21" s="8"/>
      <c r="K21" s="8"/>
      <c r="L21" s="9"/>
      <c r="M21" s="8"/>
      <c r="N21" s="8"/>
      <c r="O21" s="8"/>
      <c r="P21" s="9"/>
      <c r="Q21" s="8"/>
      <c r="R21" s="9"/>
      <c r="S21" s="8"/>
      <c r="T21" s="9"/>
      <c r="U21" s="8"/>
    </row>
    <row r="22" spans="1:21" s="15" customFormat="1" ht="15">
      <c r="A22" s="13"/>
      <c r="B22" s="17" t="s">
        <v>47</v>
      </c>
      <c r="C22" s="8"/>
      <c r="D22" s="8"/>
      <c r="E22" s="8"/>
      <c r="F22" s="8"/>
      <c r="G22" s="8"/>
      <c r="H22" s="9"/>
      <c r="I22" s="8"/>
      <c r="J22" s="8"/>
      <c r="K22" s="8"/>
      <c r="L22" s="9"/>
      <c r="M22" s="8"/>
      <c r="N22" s="8"/>
      <c r="O22" s="8"/>
      <c r="P22" s="9"/>
      <c r="Q22" s="8"/>
      <c r="R22" s="9"/>
      <c r="S22" s="8"/>
      <c r="T22" s="9"/>
      <c r="U22" s="8"/>
    </row>
    <row r="23" spans="1:21" s="15" customFormat="1" ht="15">
      <c r="A23" s="13" t="s">
        <v>46</v>
      </c>
      <c r="B23" s="16" t="s">
        <v>31</v>
      </c>
      <c r="C23" s="8"/>
      <c r="D23" s="8"/>
      <c r="E23" s="8"/>
      <c r="F23" s="8"/>
      <c r="G23" s="8"/>
      <c r="H23" s="9"/>
      <c r="I23" s="8"/>
      <c r="J23" s="8"/>
      <c r="K23" s="8"/>
      <c r="L23" s="9"/>
      <c r="M23" s="8"/>
      <c r="N23" s="8"/>
      <c r="O23" s="8"/>
      <c r="P23" s="9"/>
      <c r="Q23" s="8"/>
      <c r="R23" s="9"/>
      <c r="S23" s="8"/>
      <c r="T23" s="9"/>
      <c r="U23" s="8"/>
    </row>
    <row r="24" spans="1:21" s="15" customFormat="1" ht="15">
      <c r="A24" s="13"/>
      <c r="B24" s="16" t="s">
        <v>47</v>
      </c>
      <c r="C24" s="8"/>
      <c r="D24" s="8"/>
      <c r="E24" s="8"/>
      <c r="F24" s="8"/>
      <c r="G24" s="8"/>
      <c r="H24" s="9"/>
      <c r="I24" s="8"/>
      <c r="J24" s="8"/>
      <c r="K24" s="8"/>
      <c r="L24" s="9"/>
      <c r="M24" s="8"/>
      <c r="N24" s="8"/>
      <c r="O24" s="8"/>
      <c r="P24" s="9"/>
      <c r="Q24" s="8"/>
      <c r="R24" s="9"/>
      <c r="S24" s="8"/>
      <c r="T24" s="9"/>
      <c r="U24" s="8"/>
    </row>
    <row r="25" spans="1:21" s="7" customFormat="1" ht="15">
      <c r="A25" s="46"/>
      <c r="B25" s="18" t="s">
        <v>32</v>
      </c>
      <c r="C25" s="48">
        <v>18</v>
      </c>
      <c r="D25" s="48">
        <v>11289290</v>
      </c>
      <c r="E25" s="48"/>
      <c r="F25" s="48"/>
      <c r="G25" s="48">
        <v>11289290</v>
      </c>
      <c r="H25" s="49">
        <v>8.76</v>
      </c>
      <c r="I25" s="48"/>
      <c r="J25" s="48"/>
      <c r="K25" s="48"/>
      <c r="L25" s="49"/>
      <c r="M25" s="48"/>
      <c r="N25" s="48"/>
      <c r="O25" s="48"/>
      <c r="P25" s="49">
        <v>8.76</v>
      </c>
      <c r="Q25" s="48"/>
      <c r="R25" s="49"/>
      <c r="S25" s="48"/>
      <c r="T25" s="49"/>
      <c r="U25" s="48">
        <v>11282070</v>
      </c>
    </row>
    <row r="26" spans="1:21" ht="30">
      <c r="A26" s="20" t="s">
        <v>42</v>
      </c>
      <c r="B26" s="18" t="s">
        <v>57</v>
      </c>
      <c r="C26" s="8"/>
      <c r="D26" s="8"/>
      <c r="E26" s="8"/>
      <c r="F26" s="8"/>
      <c r="G26" s="8"/>
      <c r="H26" s="9"/>
      <c r="I26" s="8"/>
      <c r="J26" s="8"/>
      <c r="K26" s="8"/>
      <c r="L26" s="9"/>
      <c r="M26" s="8"/>
      <c r="N26" s="8"/>
      <c r="O26" s="8"/>
      <c r="P26" s="9"/>
      <c r="Q26" s="8"/>
      <c r="R26" s="9"/>
      <c r="S26" s="8"/>
      <c r="T26" s="9"/>
      <c r="U26" s="8"/>
    </row>
    <row r="27" spans="1:21" s="15" customFormat="1" ht="15">
      <c r="A27" s="13"/>
      <c r="B27" s="21" t="s">
        <v>47</v>
      </c>
      <c r="C27" s="8"/>
      <c r="D27" s="8"/>
      <c r="E27" s="8"/>
      <c r="F27" s="8"/>
      <c r="G27" s="8"/>
      <c r="H27" s="9"/>
      <c r="I27" s="8"/>
      <c r="J27" s="8"/>
      <c r="K27" s="8"/>
      <c r="L27" s="9"/>
      <c r="M27" s="8"/>
      <c r="N27" s="8"/>
      <c r="O27" s="8"/>
      <c r="P27" s="9"/>
      <c r="Q27" s="8"/>
      <c r="R27" s="9"/>
      <c r="S27" s="8"/>
      <c r="T27" s="9"/>
      <c r="U27" s="8"/>
    </row>
    <row r="28" spans="1:21" s="7" customFormat="1" ht="15">
      <c r="A28" s="46"/>
      <c r="B28" s="18" t="s">
        <v>35</v>
      </c>
      <c r="C28" s="48">
        <v>0</v>
      </c>
      <c r="D28" s="48">
        <v>0</v>
      </c>
      <c r="E28" s="48"/>
      <c r="F28" s="48"/>
      <c r="G28" s="48">
        <v>0</v>
      </c>
      <c r="H28" s="49"/>
      <c r="I28" s="48"/>
      <c r="J28" s="48"/>
      <c r="K28" s="48"/>
      <c r="L28" s="49"/>
      <c r="M28" s="48"/>
      <c r="N28" s="48"/>
      <c r="O28" s="48"/>
      <c r="P28" s="49"/>
      <c r="Q28" s="48"/>
      <c r="R28" s="49"/>
      <c r="S28" s="48"/>
      <c r="T28" s="49"/>
      <c r="U28" s="48">
        <v>0</v>
      </c>
    </row>
    <row r="29" spans="1:21" s="7" customFormat="1" ht="15">
      <c r="A29" s="64" t="s">
        <v>58</v>
      </c>
      <c r="B29" s="22" t="s">
        <v>33</v>
      </c>
      <c r="C29" s="48"/>
      <c r="D29" s="48"/>
      <c r="E29" s="48"/>
      <c r="F29" s="48"/>
      <c r="G29" s="48"/>
      <c r="H29" s="49"/>
      <c r="I29" s="48"/>
      <c r="J29" s="48"/>
      <c r="K29" s="48"/>
      <c r="L29" s="49"/>
      <c r="M29" s="48"/>
      <c r="N29" s="48"/>
      <c r="O29" s="48"/>
      <c r="P29" s="49"/>
      <c r="Q29" s="48"/>
      <c r="R29" s="49"/>
      <c r="S29" s="48"/>
      <c r="T29" s="49"/>
      <c r="U29" s="48"/>
    </row>
    <row r="30" spans="1:21" s="15" customFormat="1" ht="15">
      <c r="A30" s="13" t="s">
        <v>37</v>
      </c>
      <c r="B30" s="16" t="s">
        <v>34</v>
      </c>
      <c r="C30" s="8"/>
      <c r="D30" s="8"/>
      <c r="E30" s="8"/>
      <c r="F30" s="8"/>
      <c r="G30" s="8"/>
      <c r="H30" s="9"/>
      <c r="I30" s="8"/>
      <c r="J30" s="8"/>
      <c r="K30" s="8"/>
      <c r="L30" s="9"/>
      <c r="M30" s="8"/>
      <c r="N30" s="8"/>
      <c r="O30" s="8"/>
      <c r="P30" s="9"/>
      <c r="Q30" s="8"/>
      <c r="R30" s="9"/>
      <c r="S30" s="8"/>
      <c r="T30" s="9"/>
      <c r="U30" s="8"/>
    </row>
    <row r="31" spans="1:21" s="15" customFormat="1" ht="30">
      <c r="A31" s="13"/>
      <c r="B31" s="16" t="s">
        <v>59</v>
      </c>
      <c r="C31" s="8">
        <v>16589</v>
      </c>
      <c r="D31" s="8">
        <v>33407190</v>
      </c>
      <c r="E31" s="8"/>
      <c r="F31" s="8"/>
      <c r="G31" s="8">
        <v>33407190</v>
      </c>
      <c r="H31" s="9">
        <v>25.91</v>
      </c>
      <c r="I31" s="8"/>
      <c r="J31" s="8"/>
      <c r="K31" s="8"/>
      <c r="L31" s="9"/>
      <c r="M31" s="8"/>
      <c r="N31" s="8"/>
      <c r="O31" s="8"/>
      <c r="P31" s="9">
        <v>25.91</v>
      </c>
      <c r="Q31" s="8"/>
      <c r="R31" s="9"/>
      <c r="S31" s="8"/>
      <c r="T31" s="9"/>
      <c r="U31" s="8">
        <v>27719568</v>
      </c>
    </row>
    <row r="32" spans="1:21" s="15" customFormat="1" ht="30">
      <c r="A32" s="13"/>
      <c r="B32" s="16" t="s">
        <v>60</v>
      </c>
      <c r="C32" s="8">
        <v>36</v>
      </c>
      <c r="D32" s="8">
        <v>17459987</v>
      </c>
      <c r="E32" s="8"/>
      <c r="F32" s="8"/>
      <c r="G32" s="8">
        <v>17459987</v>
      </c>
      <c r="H32" s="9">
        <v>13.54</v>
      </c>
      <c r="I32" s="8"/>
      <c r="J32" s="8"/>
      <c r="K32" s="8"/>
      <c r="L32" s="9"/>
      <c r="M32" s="8"/>
      <c r="N32" s="8"/>
      <c r="O32" s="8"/>
      <c r="P32" s="9">
        <v>13.54</v>
      </c>
      <c r="Q32" s="8"/>
      <c r="R32" s="9"/>
      <c r="S32" s="8"/>
      <c r="T32" s="9"/>
      <c r="U32" s="8">
        <v>15540297</v>
      </c>
    </row>
    <row r="33" spans="1:21" s="15" customFormat="1" ht="15">
      <c r="A33" s="13"/>
      <c r="B33" s="16" t="s">
        <v>47</v>
      </c>
      <c r="C33" s="8"/>
      <c r="D33" s="8"/>
      <c r="E33" s="8"/>
      <c r="F33" s="8"/>
      <c r="G33" s="8"/>
      <c r="H33" s="9"/>
      <c r="I33" s="8"/>
      <c r="J33" s="8"/>
      <c r="K33" s="8"/>
      <c r="L33" s="9"/>
      <c r="M33" s="8"/>
      <c r="N33" s="8"/>
      <c r="O33" s="8"/>
      <c r="P33" s="9"/>
      <c r="Q33" s="8"/>
      <c r="R33" s="9"/>
      <c r="S33" s="8"/>
      <c r="T33" s="9"/>
      <c r="U33" s="8"/>
    </row>
    <row r="34" spans="1:21" s="15" customFormat="1" ht="15">
      <c r="A34" s="13" t="s">
        <v>38</v>
      </c>
      <c r="B34" s="17" t="s">
        <v>61</v>
      </c>
      <c r="C34" s="8">
        <v>4</v>
      </c>
      <c r="D34" s="8">
        <v>38401</v>
      </c>
      <c r="E34" s="8"/>
      <c r="F34" s="8"/>
      <c r="G34" s="8">
        <v>38401</v>
      </c>
      <c r="H34" s="9">
        <v>0.03</v>
      </c>
      <c r="I34" s="8"/>
      <c r="J34" s="8"/>
      <c r="K34" s="8"/>
      <c r="L34" s="9"/>
      <c r="M34" s="8"/>
      <c r="N34" s="8"/>
      <c r="O34" s="8"/>
      <c r="P34" s="9">
        <v>0.03</v>
      </c>
      <c r="Q34" s="8"/>
      <c r="R34" s="9"/>
      <c r="S34" s="8"/>
      <c r="T34" s="9"/>
      <c r="U34" s="8">
        <v>38401</v>
      </c>
    </row>
    <row r="35" spans="1:21" s="15" customFormat="1" ht="15">
      <c r="A35" s="13"/>
      <c r="B35" s="17" t="s">
        <v>47</v>
      </c>
      <c r="C35" s="8"/>
      <c r="D35" s="8"/>
      <c r="E35" s="8"/>
      <c r="F35" s="8"/>
      <c r="G35" s="8"/>
      <c r="H35" s="9"/>
      <c r="I35" s="8"/>
      <c r="J35" s="8"/>
      <c r="K35" s="8"/>
      <c r="L35" s="9"/>
      <c r="M35" s="8"/>
      <c r="N35" s="8"/>
      <c r="O35" s="8"/>
      <c r="P35" s="9"/>
      <c r="Q35" s="8"/>
      <c r="R35" s="9"/>
      <c r="S35" s="8"/>
      <c r="T35" s="9"/>
      <c r="U35" s="8"/>
    </row>
    <row r="36" spans="1:21" s="15" customFormat="1" ht="15">
      <c r="A36" s="13" t="s">
        <v>39</v>
      </c>
      <c r="B36" s="16" t="s">
        <v>62</v>
      </c>
      <c r="C36" s="8"/>
      <c r="D36" s="8"/>
      <c r="E36" s="8"/>
      <c r="F36" s="8"/>
      <c r="G36" s="8"/>
      <c r="H36" s="9"/>
      <c r="I36" s="8"/>
      <c r="J36" s="8"/>
      <c r="K36" s="8"/>
      <c r="L36" s="9"/>
      <c r="M36" s="8"/>
      <c r="N36" s="8"/>
      <c r="O36" s="8"/>
      <c r="P36" s="9"/>
      <c r="Q36" s="8"/>
      <c r="R36" s="9"/>
      <c r="S36" s="8"/>
      <c r="T36" s="9"/>
      <c r="U36" s="8"/>
    </row>
    <row r="37" spans="1:21" s="15" customFormat="1" ht="15">
      <c r="A37" s="13"/>
      <c r="B37" s="16" t="s">
        <v>47</v>
      </c>
      <c r="C37" s="8"/>
      <c r="D37" s="8"/>
      <c r="E37" s="8"/>
      <c r="F37" s="8"/>
      <c r="G37" s="8"/>
      <c r="H37" s="9"/>
      <c r="I37" s="8"/>
      <c r="J37" s="8"/>
      <c r="K37" s="8"/>
      <c r="L37" s="9"/>
      <c r="M37" s="8"/>
      <c r="N37" s="8"/>
      <c r="O37" s="8"/>
      <c r="P37" s="9"/>
      <c r="Q37" s="8"/>
      <c r="R37" s="9"/>
      <c r="S37" s="8"/>
      <c r="T37" s="9"/>
      <c r="U37" s="8"/>
    </row>
    <row r="38" spans="1:21" s="15" customFormat="1" ht="30">
      <c r="A38" s="13" t="s">
        <v>40</v>
      </c>
      <c r="B38" s="16" t="s">
        <v>63</v>
      </c>
      <c r="C38" s="8"/>
      <c r="D38" s="8"/>
      <c r="E38" s="8"/>
      <c r="F38" s="8"/>
      <c r="G38" s="8"/>
      <c r="H38" s="9"/>
      <c r="I38" s="8"/>
      <c r="J38" s="8"/>
      <c r="K38" s="8"/>
      <c r="L38" s="9"/>
      <c r="M38" s="8"/>
      <c r="N38" s="8"/>
      <c r="O38" s="8"/>
      <c r="P38" s="9"/>
      <c r="Q38" s="8"/>
      <c r="R38" s="9"/>
      <c r="S38" s="8"/>
      <c r="T38" s="9"/>
      <c r="U38" s="8"/>
    </row>
    <row r="39" spans="1:21" s="15" customFormat="1" ht="15">
      <c r="A39" s="13"/>
      <c r="B39" s="16" t="s">
        <v>47</v>
      </c>
      <c r="C39" s="8"/>
      <c r="D39" s="8"/>
      <c r="E39" s="8"/>
      <c r="F39" s="8"/>
      <c r="G39" s="8"/>
      <c r="H39" s="9"/>
      <c r="I39" s="8"/>
      <c r="J39" s="8"/>
      <c r="K39" s="8"/>
      <c r="L39" s="9"/>
      <c r="M39" s="8"/>
      <c r="N39" s="8"/>
      <c r="O39" s="8"/>
      <c r="P39" s="9"/>
      <c r="Q39" s="8"/>
      <c r="R39" s="9"/>
      <c r="S39" s="8"/>
      <c r="T39" s="9"/>
      <c r="U39" s="8"/>
    </row>
    <row r="40" spans="1:21" s="15" customFormat="1" ht="15">
      <c r="A40" s="13" t="s">
        <v>41</v>
      </c>
      <c r="B40" s="16" t="s">
        <v>64</v>
      </c>
      <c r="C40" s="8">
        <v>535</v>
      </c>
      <c r="D40" s="8">
        <v>5699468</v>
      </c>
      <c r="E40" s="8"/>
      <c r="F40" s="8"/>
      <c r="G40" s="8">
        <v>5699468</v>
      </c>
      <c r="H40" s="9">
        <v>4.42</v>
      </c>
      <c r="I40" s="8"/>
      <c r="J40" s="8"/>
      <c r="K40" s="8"/>
      <c r="L40" s="9"/>
      <c r="M40" s="8"/>
      <c r="N40" s="8"/>
      <c r="O40" s="8"/>
      <c r="P40" s="9">
        <v>4.42</v>
      </c>
      <c r="Q40" s="8"/>
      <c r="R40" s="9"/>
      <c r="S40" s="8"/>
      <c r="T40" s="9"/>
      <c r="U40" s="8">
        <v>5624608</v>
      </c>
    </row>
    <row r="41" spans="1:21" s="15" customFormat="1" ht="15">
      <c r="A41" s="13"/>
      <c r="B41" s="16" t="s">
        <v>47</v>
      </c>
      <c r="C41" s="8"/>
      <c r="D41" s="8"/>
      <c r="E41" s="8"/>
      <c r="F41" s="8"/>
      <c r="G41" s="8"/>
      <c r="H41" s="9"/>
      <c r="I41" s="8"/>
      <c r="J41" s="8"/>
      <c r="K41" s="8"/>
      <c r="L41" s="9"/>
      <c r="M41" s="8"/>
      <c r="N41" s="8"/>
      <c r="O41" s="8"/>
      <c r="P41" s="9"/>
      <c r="Q41" s="8"/>
      <c r="R41" s="9"/>
      <c r="S41" s="8"/>
      <c r="T41" s="9"/>
      <c r="U41" s="8"/>
    </row>
    <row r="42" spans="1:21" s="7" customFormat="1" ht="15">
      <c r="A42" s="46"/>
      <c r="B42" s="18" t="s">
        <v>65</v>
      </c>
      <c r="C42" s="48">
        <v>17164</v>
      </c>
      <c r="D42" s="48">
        <v>56605046</v>
      </c>
      <c r="E42" s="48"/>
      <c r="F42" s="48"/>
      <c r="G42" s="48">
        <v>56605046</v>
      </c>
      <c r="H42" s="49">
        <v>43.91</v>
      </c>
      <c r="I42" s="48"/>
      <c r="J42" s="48"/>
      <c r="K42" s="48"/>
      <c r="L42" s="49"/>
      <c r="M42" s="48"/>
      <c r="N42" s="48"/>
      <c r="O42" s="48"/>
      <c r="P42" s="49">
        <v>43.91</v>
      </c>
      <c r="Q42" s="48"/>
      <c r="R42" s="49"/>
      <c r="S42" s="48"/>
      <c r="T42" s="49"/>
      <c r="U42" s="48">
        <v>48922874</v>
      </c>
    </row>
    <row r="43" spans="1:21" s="7" customFormat="1" ht="30">
      <c r="A43" s="46"/>
      <c r="B43" s="22" t="s">
        <v>66</v>
      </c>
      <c r="C43" s="48">
        <v>17182</v>
      </c>
      <c r="D43" s="48">
        <v>67894336</v>
      </c>
      <c r="E43" s="48"/>
      <c r="F43" s="48"/>
      <c r="G43" s="48">
        <v>67894336</v>
      </c>
      <c r="H43" s="49">
        <v>52.66</v>
      </c>
      <c r="I43" s="48"/>
      <c r="J43" s="48"/>
      <c r="K43" s="48"/>
      <c r="L43" s="49"/>
      <c r="M43" s="48"/>
      <c r="N43" s="48"/>
      <c r="O43" s="48"/>
      <c r="P43" s="49">
        <v>52.66</v>
      </c>
      <c r="Q43" s="48"/>
      <c r="R43" s="49"/>
      <c r="S43" s="48"/>
      <c r="T43" s="49"/>
      <c r="U43" s="48">
        <v>60204944</v>
      </c>
    </row>
    <row r="45" spans="1:21" s="27" customFormat="1" ht="15">
      <c r="A45" s="28">
        <v>1</v>
      </c>
      <c r="B45" s="51" t="s">
        <v>185</v>
      </c>
      <c r="C45" s="52">
        <v>1</v>
      </c>
      <c r="D45" s="52">
        <v>100</v>
      </c>
      <c r="E45" s="28"/>
      <c r="F45" s="28"/>
      <c r="G45" s="52">
        <v>100</v>
      </c>
      <c r="H45" s="9">
        <f>G45/128921160*100</f>
        <v>7.756678577822291E-05</v>
      </c>
      <c r="I45" s="28"/>
      <c r="J45" s="28"/>
      <c r="K45" s="28"/>
      <c r="L45" s="28"/>
      <c r="M45" s="28"/>
      <c r="N45" s="28"/>
      <c r="O45" s="28"/>
      <c r="P45" s="9">
        <f>G45/128921160*100</f>
        <v>7.756678577822291E-05</v>
      </c>
      <c r="Q45" s="28"/>
      <c r="R45" s="28"/>
      <c r="S45" s="28"/>
      <c r="T45" s="28"/>
      <c r="U45" s="52">
        <v>100</v>
      </c>
    </row>
    <row r="46" spans="1:21" s="27" customFormat="1" ht="15">
      <c r="A46" s="28">
        <v>2</v>
      </c>
      <c r="B46" s="51" t="s">
        <v>129</v>
      </c>
      <c r="C46" s="52">
        <v>73</v>
      </c>
      <c r="D46" s="52">
        <v>144052</v>
      </c>
      <c r="E46" s="28"/>
      <c r="F46" s="28"/>
      <c r="G46" s="52">
        <v>144052</v>
      </c>
      <c r="H46" s="9">
        <f aca="true" t="shared" si="0" ref="H46:H52">G46/128921160*100</f>
        <v>0.11173650624924567</v>
      </c>
      <c r="I46" s="28"/>
      <c r="J46" s="28"/>
      <c r="K46" s="28"/>
      <c r="L46" s="28"/>
      <c r="M46" s="28"/>
      <c r="N46" s="28"/>
      <c r="O46" s="28"/>
      <c r="P46" s="9">
        <f aca="true" t="shared" si="1" ref="P46:P52">G46/128921160*100</f>
        <v>0.11173650624924567</v>
      </c>
      <c r="Q46" s="28"/>
      <c r="R46" s="28"/>
      <c r="S46" s="28"/>
      <c r="T46" s="28"/>
      <c r="U46" s="52">
        <v>144052</v>
      </c>
    </row>
    <row r="47" spans="1:21" s="27" customFormat="1" ht="15">
      <c r="A47" s="28">
        <v>3</v>
      </c>
      <c r="B47" s="51" t="s">
        <v>130</v>
      </c>
      <c r="C47" s="52">
        <v>363</v>
      </c>
      <c r="D47" s="52">
        <v>4678977</v>
      </c>
      <c r="E47" s="28"/>
      <c r="F47" s="28"/>
      <c r="G47" s="52">
        <v>4678977</v>
      </c>
      <c r="H47" s="9">
        <f t="shared" si="0"/>
        <v>3.629332066202321</v>
      </c>
      <c r="I47" s="28"/>
      <c r="J47" s="28"/>
      <c r="K47" s="28"/>
      <c r="L47" s="28"/>
      <c r="M47" s="28"/>
      <c r="N47" s="28"/>
      <c r="O47" s="28"/>
      <c r="P47" s="9">
        <f t="shared" si="1"/>
        <v>3.629332066202321</v>
      </c>
      <c r="Q47" s="28"/>
      <c r="R47" s="28"/>
      <c r="S47" s="28"/>
      <c r="T47" s="28"/>
      <c r="U47" s="52">
        <v>4642427</v>
      </c>
    </row>
    <row r="48" spans="1:21" s="27" customFormat="1" ht="15">
      <c r="A48" s="28">
        <v>4</v>
      </c>
      <c r="B48" s="51" t="s">
        <v>186</v>
      </c>
      <c r="C48" s="52">
        <v>3</v>
      </c>
      <c r="D48" s="52">
        <v>138288</v>
      </c>
      <c r="E48" s="28"/>
      <c r="F48" s="28"/>
      <c r="G48" s="52">
        <v>138288</v>
      </c>
      <c r="H48" s="9">
        <f t="shared" si="0"/>
        <v>0.1072655567169889</v>
      </c>
      <c r="I48" s="28"/>
      <c r="J48" s="28"/>
      <c r="K48" s="28"/>
      <c r="L48" s="28"/>
      <c r="M48" s="28"/>
      <c r="N48" s="28"/>
      <c r="O48" s="28"/>
      <c r="P48" s="9">
        <f t="shared" si="1"/>
        <v>0.1072655567169889</v>
      </c>
      <c r="Q48" s="28"/>
      <c r="R48" s="28"/>
      <c r="S48" s="28"/>
      <c r="T48" s="28"/>
      <c r="U48" s="52">
        <v>138288</v>
      </c>
    </row>
    <row r="49" spans="1:21" s="27" customFormat="1" ht="15">
      <c r="A49" s="28">
        <v>5</v>
      </c>
      <c r="B49" s="51" t="s">
        <v>187</v>
      </c>
      <c r="C49" s="52">
        <v>6</v>
      </c>
      <c r="D49" s="52">
        <v>159316</v>
      </c>
      <c r="E49" s="28"/>
      <c r="F49" s="28"/>
      <c r="G49" s="52">
        <v>159316</v>
      </c>
      <c r="H49" s="9">
        <f t="shared" si="0"/>
        <v>0.12357630043043362</v>
      </c>
      <c r="I49" s="28"/>
      <c r="J49" s="28"/>
      <c r="K49" s="28"/>
      <c r="L49" s="28"/>
      <c r="M49" s="28"/>
      <c r="N49" s="28"/>
      <c r="O49" s="28"/>
      <c r="P49" s="9">
        <f t="shared" si="1"/>
        <v>0.12357630043043362</v>
      </c>
      <c r="Q49" s="28"/>
      <c r="R49" s="28"/>
      <c r="S49" s="28"/>
      <c r="T49" s="28"/>
      <c r="U49" s="52">
        <v>159316</v>
      </c>
    </row>
    <row r="50" spans="1:21" s="27" customFormat="1" ht="15">
      <c r="A50" s="28">
        <v>6</v>
      </c>
      <c r="B50" s="51" t="s">
        <v>188</v>
      </c>
      <c r="C50" s="52">
        <v>2</v>
      </c>
      <c r="D50" s="52">
        <v>145000</v>
      </c>
      <c r="E50" s="28"/>
      <c r="F50" s="28"/>
      <c r="G50" s="52">
        <v>145000</v>
      </c>
      <c r="H50" s="9">
        <f t="shared" si="0"/>
        <v>0.11247183937842323</v>
      </c>
      <c r="I50" s="28"/>
      <c r="J50" s="28"/>
      <c r="K50" s="28"/>
      <c r="L50" s="28"/>
      <c r="M50" s="28"/>
      <c r="N50" s="28"/>
      <c r="O50" s="28"/>
      <c r="P50" s="9">
        <f t="shared" si="1"/>
        <v>0.11247183937842323</v>
      </c>
      <c r="Q50" s="28"/>
      <c r="R50" s="28"/>
      <c r="S50" s="28"/>
      <c r="T50" s="28"/>
      <c r="U50" s="52">
        <v>145000</v>
      </c>
    </row>
    <row r="51" spans="1:21" s="27" customFormat="1" ht="15">
      <c r="A51" s="28">
        <v>7</v>
      </c>
      <c r="B51" s="51" t="s">
        <v>131</v>
      </c>
      <c r="C51" s="52">
        <v>83</v>
      </c>
      <c r="D51" s="52">
        <v>367174</v>
      </c>
      <c r="E51" s="28"/>
      <c r="F51" s="28"/>
      <c r="G51" s="52">
        <v>367174</v>
      </c>
      <c r="H51" s="9">
        <f t="shared" si="0"/>
        <v>0.2848050700133322</v>
      </c>
      <c r="I51" s="28"/>
      <c r="J51" s="28"/>
      <c r="K51" s="28"/>
      <c r="L51" s="28"/>
      <c r="M51" s="28"/>
      <c r="N51" s="28"/>
      <c r="O51" s="28"/>
      <c r="P51" s="9">
        <f t="shared" si="1"/>
        <v>0.2848050700133322</v>
      </c>
      <c r="Q51" s="28"/>
      <c r="R51" s="28"/>
      <c r="S51" s="28"/>
      <c r="T51" s="28"/>
      <c r="U51" s="52">
        <v>367174</v>
      </c>
    </row>
    <row r="52" spans="1:21" s="27" customFormat="1" ht="15">
      <c r="A52" s="28">
        <v>8</v>
      </c>
      <c r="B52" s="51" t="s">
        <v>180</v>
      </c>
      <c r="C52" s="52">
        <v>4</v>
      </c>
      <c r="D52" s="52">
        <v>66561</v>
      </c>
      <c r="E52" s="28"/>
      <c r="F52" s="28"/>
      <c r="G52" s="52">
        <v>66561</v>
      </c>
      <c r="H52" s="9">
        <f t="shared" si="0"/>
        <v>0.05162922828184295</v>
      </c>
      <c r="I52" s="28"/>
      <c r="J52" s="28"/>
      <c r="K52" s="28"/>
      <c r="L52" s="28"/>
      <c r="M52" s="28"/>
      <c r="N52" s="28"/>
      <c r="O52" s="28"/>
      <c r="P52" s="9">
        <f t="shared" si="1"/>
        <v>0.05162922828184295</v>
      </c>
      <c r="Q52" s="28"/>
      <c r="R52" s="28"/>
      <c r="S52" s="28"/>
      <c r="T52" s="28"/>
      <c r="U52" s="52">
        <v>28251</v>
      </c>
    </row>
    <row r="53" spans="1:21" s="27" customFormat="1" ht="15">
      <c r="A53" s="28"/>
      <c r="B53" s="47" t="s">
        <v>132</v>
      </c>
      <c r="C53" s="47">
        <f>SUM(C45:C52)</f>
        <v>535</v>
      </c>
      <c r="D53" s="47">
        <f>SUM(D45:D52)</f>
        <v>5699468</v>
      </c>
      <c r="E53" s="47"/>
      <c r="F53" s="47"/>
      <c r="G53" s="47">
        <f>SUM(G45:G52)</f>
        <v>5699468</v>
      </c>
      <c r="H53" s="49">
        <f>SUM(H45:H52)</f>
        <v>4.420894134058367</v>
      </c>
      <c r="I53" s="47"/>
      <c r="J53" s="47"/>
      <c r="K53" s="47"/>
      <c r="L53" s="47"/>
      <c r="M53" s="47"/>
      <c r="N53" s="47"/>
      <c r="O53" s="47"/>
      <c r="P53" s="49">
        <f>SUM(P45:P52)</f>
        <v>4.420894134058367</v>
      </c>
      <c r="Q53" s="47"/>
      <c r="R53" s="47"/>
      <c r="S53" s="47"/>
      <c r="T53" s="47"/>
      <c r="U53" s="47">
        <f>SUM(U45:U52)</f>
        <v>5624608</v>
      </c>
    </row>
  </sheetData>
  <sheetProtection/>
  <mergeCells count="19">
    <mergeCell ref="B2:B4"/>
    <mergeCell ref="S5:T5"/>
    <mergeCell ref="A2:A4"/>
    <mergeCell ref="C2:C4"/>
    <mergeCell ref="D2:D4"/>
    <mergeCell ref="E2:E4"/>
    <mergeCell ref="F2:F4"/>
    <mergeCell ref="G2:G4"/>
    <mergeCell ref="H2:H4"/>
    <mergeCell ref="M2:M4"/>
    <mergeCell ref="N2:N4"/>
    <mergeCell ref="U2:U4"/>
    <mergeCell ref="I3:K3"/>
    <mergeCell ref="L3:L4"/>
    <mergeCell ref="I2:L2"/>
    <mergeCell ref="O2:O4"/>
    <mergeCell ref="P2:P4"/>
    <mergeCell ref="Q2:R3"/>
    <mergeCell ref="S2:T3"/>
  </mergeCells>
  <printOptions/>
  <pageMargins left="0.45" right="0.2" top="0.75" bottom="0.25" header="0.3" footer="0.3"/>
  <pageSetup fitToHeight="1" fitToWidth="1" horizontalDpi="600" verticalDpi="600" orientation="landscape" paperSize="8" scale="46" r:id="rId1"/>
</worksheet>
</file>

<file path=xl/worksheets/sheet8.xml><?xml version="1.0" encoding="utf-8"?>
<worksheet xmlns="http://schemas.openxmlformats.org/spreadsheetml/2006/main" xmlns:r="http://schemas.openxmlformats.org/officeDocument/2006/relationships">
  <sheetPr>
    <pageSetUpPr fitToPage="1"/>
  </sheetPr>
  <dimension ref="A1:E4"/>
  <sheetViews>
    <sheetView zoomScalePageLayoutView="0" workbookViewId="0" topLeftCell="A1">
      <selection activeCell="A1" sqref="A1:E4"/>
    </sheetView>
  </sheetViews>
  <sheetFormatPr defaultColWidth="9.140625" defaultRowHeight="15"/>
  <cols>
    <col min="1" max="1" width="9.140625" style="27" customWidth="1"/>
    <col min="2" max="2" width="71.140625" style="27" bestFit="1" customWidth="1"/>
    <col min="3" max="3" width="12.421875" style="27" bestFit="1" customWidth="1"/>
    <col min="4" max="4" width="29.7109375" style="27" customWidth="1"/>
    <col min="5" max="5" width="19.00390625" style="27" customWidth="1"/>
    <col min="6" max="16384" width="9.140625" style="27" customWidth="1"/>
  </cols>
  <sheetData>
    <row r="1" spans="1:5" ht="15">
      <c r="A1" s="105" t="s">
        <v>125</v>
      </c>
      <c r="B1" s="105" t="s">
        <v>122</v>
      </c>
      <c r="C1" s="105" t="s">
        <v>126</v>
      </c>
      <c r="D1" s="105" t="s">
        <v>123</v>
      </c>
      <c r="E1" s="105" t="s">
        <v>124</v>
      </c>
    </row>
    <row r="2" spans="1:5" ht="15">
      <c r="A2" s="106"/>
      <c r="B2" s="105"/>
      <c r="C2" s="105"/>
      <c r="D2" s="105"/>
      <c r="E2" s="105"/>
    </row>
    <row r="3" spans="1:5" ht="15">
      <c r="A3" s="106"/>
      <c r="B3" s="105"/>
      <c r="C3" s="105"/>
      <c r="D3" s="105"/>
      <c r="E3" s="105"/>
    </row>
    <row r="4" spans="1:5" ht="15">
      <c r="A4" s="107" t="s">
        <v>127</v>
      </c>
      <c r="B4" s="108"/>
      <c r="C4" s="108"/>
      <c r="D4" s="108"/>
      <c r="E4" s="109"/>
    </row>
  </sheetData>
  <sheetProtection/>
  <mergeCells count="6">
    <mergeCell ref="A1:A3"/>
    <mergeCell ref="B1:B3"/>
    <mergeCell ref="D1:D3"/>
    <mergeCell ref="E1:E3"/>
    <mergeCell ref="C1:C3"/>
    <mergeCell ref="A4:E4"/>
  </mergeCells>
  <printOptions/>
  <pageMargins left="0.75" right="0.75" top="1" bottom="1" header="0.5" footer="0.5"/>
  <pageSetup fitToHeight="1" fitToWidth="1" horizontalDpi="600" verticalDpi="600" orientation="landscape" scale="85" r:id="rId1"/>
</worksheet>
</file>

<file path=xl/worksheets/sheet9.xml><?xml version="1.0" encoding="utf-8"?>
<worksheet xmlns="http://schemas.openxmlformats.org/spreadsheetml/2006/main" xmlns:r="http://schemas.openxmlformats.org/officeDocument/2006/relationships">
  <sheetPr>
    <pageSetUpPr fitToPage="1"/>
  </sheetPr>
  <dimension ref="A1:U23"/>
  <sheetViews>
    <sheetView zoomScalePageLayoutView="0" workbookViewId="0" topLeftCell="H1">
      <pane ySplit="4" topLeftCell="A14" activePane="bottomLeft" state="frozen"/>
      <selection pane="topLeft" activeCell="A1" sqref="A1"/>
      <selection pane="bottomLeft" activeCell="A1" sqref="A1:U23"/>
    </sheetView>
  </sheetViews>
  <sheetFormatPr defaultColWidth="9.140625" defaultRowHeight="15"/>
  <cols>
    <col min="1" max="1" width="5.7109375" style="27" customWidth="1"/>
    <col min="2" max="2" width="34.57421875" style="27" bestFit="1" customWidth="1"/>
    <col min="3" max="3" width="15.140625" style="27" customWidth="1"/>
    <col min="4" max="4" width="12.8515625" style="27" bestFit="1" customWidth="1"/>
    <col min="5" max="5" width="18.140625" style="27" bestFit="1" customWidth="1"/>
    <col min="6" max="6" width="19.8515625" style="27" bestFit="1" customWidth="1"/>
    <col min="7" max="7" width="23.28125" style="27" bestFit="1" customWidth="1"/>
    <col min="8" max="8" width="18.7109375" style="40" bestFit="1" customWidth="1"/>
    <col min="9" max="9" width="11.421875" style="40" customWidth="1"/>
    <col min="10" max="10" width="8.140625" style="27" customWidth="1"/>
    <col min="11" max="11" width="6.28125" style="27" customWidth="1"/>
    <col min="12" max="12" width="7.57421875" style="27" customWidth="1"/>
    <col min="13" max="13" width="12.140625" style="27" customWidth="1"/>
    <col min="14" max="14" width="13.421875" style="27" customWidth="1"/>
    <col min="15" max="15" width="15.140625" style="27" customWidth="1"/>
    <col min="16" max="16" width="21.7109375" style="40" customWidth="1"/>
    <col min="17" max="17" width="13.28125" style="27" customWidth="1"/>
    <col min="18" max="18" width="15.00390625" style="27" customWidth="1"/>
    <col min="19" max="19" width="13.57421875" style="27" customWidth="1"/>
    <col min="20" max="20" width="14.7109375" style="27" customWidth="1"/>
    <col min="21" max="21" width="14.57421875" style="27" customWidth="1"/>
    <col min="22" max="16384" width="9.140625" style="27" customWidth="1"/>
  </cols>
  <sheetData>
    <row r="1" spans="1:2" ht="15">
      <c r="A1" s="37" t="s">
        <v>52</v>
      </c>
      <c r="B1" s="29"/>
    </row>
    <row r="2" spans="1:21" ht="46.5" customHeight="1">
      <c r="A2" s="92" t="s">
        <v>143</v>
      </c>
      <c r="B2" s="92" t="s">
        <v>99</v>
      </c>
      <c r="C2" s="92" t="s">
        <v>100</v>
      </c>
      <c r="D2" s="92" t="s">
        <v>79</v>
      </c>
      <c r="E2" s="92" t="s">
        <v>101</v>
      </c>
      <c r="F2" s="92" t="s">
        <v>102</v>
      </c>
      <c r="G2" s="92" t="s">
        <v>103</v>
      </c>
      <c r="H2" s="110" t="s">
        <v>104</v>
      </c>
      <c r="I2" s="82" t="s">
        <v>83</v>
      </c>
      <c r="J2" s="86"/>
      <c r="K2" s="86"/>
      <c r="L2" s="83"/>
      <c r="M2" s="92" t="s">
        <v>105</v>
      </c>
      <c r="N2" s="92" t="s">
        <v>106</v>
      </c>
      <c r="O2" s="92" t="s">
        <v>107</v>
      </c>
      <c r="P2" s="110" t="s">
        <v>108</v>
      </c>
      <c r="Q2" s="98" t="s">
        <v>85</v>
      </c>
      <c r="R2" s="113"/>
      <c r="S2" s="98" t="s">
        <v>86</v>
      </c>
      <c r="T2" s="113"/>
      <c r="U2" s="92" t="s">
        <v>109</v>
      </c>
    </row>
    <row r="3" spans="1:21" ht="49.5" customHeight="1">
      <c r="A3" s="93"/>
      <c r="B3" s="103"/>
      <c r="C3" s="93"/>
      <c r="D3" s="93"/>
      <c r="E3" s="93"/>
      <c r="F3" s="93"/>
      <c r="G3" s="93"/>
      <c r="H3" s="111"/>
      <c r="I3" s="82" t="s">
        <v>110</v>
      </c>
      <c r="J3" s="80"/>
      <c r="K3" s="81"/>
      <c r="L3" s="92" t="s">
        <v>111</v>
      </c>
      <c r="M3" s="93"/>
      <c r="N3" s="93"/>
      <c r="O3" s="93"/>
      <c r="P3" s="111"/>
      <c r="Q3" s="100"/>
      <c r="R3" s="114"/>
      <c r="S3" s="100"/>
      <c r="T3" s="114"/>
      <c r="U3" s="93"/>
    </row>
    <row r="4" spans="1:21" ht="54" customHeight="1">
      <c r="A4" s="94"/>
      <c r="B4" s="104"/>
      <c r="C4" s="94"/>
      <c r="D4" s="94"/>
      <c r="E4" s="94"/>
      <c r="F4" s="94"/>
      <c r="G4" s="94"/>
      <c r="H4" s="112"/>
      <c r="I4" s="55" t="s">
        <v>112</v>
      </c>
      <c r="J4" s="55" t="s">
        <v>113</v>
      </c>
      <c r="K4" s="55" t="s">
        <v>3</v>
      </c>
      <c r="L4" s="94"/>
      <c r="M4" s="94"/>
      <c r="N4" s="94"/>
      <c r="O4" s="94"/>
      <c r="P4" s="112"/>
      <c r="Q4" s="55" t="s">
        <v>89</v>
      </c>
      <c r="R4" s="55" t="s">
        <v>90</v>
      </c>
      <c r="S4" s="55" t="s">
        <v>89</v>
      </c>
      <c r="T4" s="55" t="s">
        <v>90</v>
      </c>
      <c r="U4" s="94"/>
    </row>
    <row r="5" spans="1:21" ht="15">
      <c r="A5" s="30" t="s">
        <v>36</v>
      </c>
      <c r="B5" s="31" t="s">
        <v>24</v>
      </c>
      <c r="C5" s="28"/>
      <c r="D5" s="28"/>
      <c r="E5" s="28"/>
      <c r="F5" s="28"/>
      <c r="G5" s="28"/>
      <c r="H5" s="38"/>
      <c r="I5" s="38"/>
      <c r="J5" s="28"/>
      <c r="K5" s="28"/>
      <c r="L5" s="28"/>
      <c r="M5" s="28"/>
      <c r="N5" s="28"/>
      <c r="O5" s="28"/>
      <c r="P5" s="38"/>
      <c r="Q5" s="28"/>
      <c r="R5" s="28"/>
      <c r="S5" s="28"/>
      <c r="T5" s="28"/>
      <c r="U5" s="28"/>
    </row>
    <row r="6" spans="1:21" ht="15">
      <c r="A6" s="30" t="s">
        <v>37</v>
      </c>
      <c r="B6" s="32" t="s">
        <v>53</v>
      </c>
      <c r="C6" s="28"/>
      <c r="D6" s="28"/>
      <c r="E6" s="28"/>
      <c r="F6" s="28"/>
      <c r="G6" s="28"/>
      <c r="H6" s="38"/>
      <c r="I6" s="38"/>
      <c r="J6" s="28"/>
      <c r="K6" s="28"/>
      <c r="L6" s="28"/>
      <c r="M6" s="28"/>
      <c r="N6" s="28"/>
      <c r="O6" s="28"/>
      <c r="P6" s="38"/>
      <c r="Q6" s="28"/>
      <c r="R6" s="28"/>
      <c r="S6" s="28"/>
      <c r="T6" s="28"/>
      <c r="U6" s="28"/>
    </row>
    <row r="7" spans="1:21" ht="15">
      <c r="A7" s="30"/>
      <c r="B7" s="8" t="s">
        <v>228</v>
      </c>
      <c r="C7" s="8" t="s">
        <v>229</v>
      </c>
      <c r="D7" s="8">
        <v>2581843</v>
      </c>
      <c r="E7" s="36">
        <v>0</v>
      </c>
      <c r="F7" s="28">
        <v>0</v>
      </c>
      <c r="G7" s="8">
        <f>F7+E7+D7</f>
        <v>2581843</v>
      </c>
      <c r="H7" s="61">
        <f>G7/128921160*100</f>
        <v>2.0026526289400435</v>
      </c>
      <c r="I7" s="38"/>
      <c r="J7" s="28"/>
      <c r="K7" s="28"/>
      <c r="L7" s="28"/>
      <c r="M7" s="28">
        <v>0</v>
      </c>
      <c r="N7" s="28">
        <v>0</v>
      </c>
      <c r="O7" s="28">
        <v>0</v>
      </c>
      <c r="P7" s="38">
        <f>G7/128921160*100</f>
        <v>2.0026526289400435</v>
      </c>
      <c r="Q7" s="28">
        <v>0</v>
      </c>
      <c r="R7" s="28">
        <v>0</v>
      </c>
      <c r="S7" s="28"/>
      <c r="T7" s="28"/>
      <c r="U7" s="8">
        <v>2581843</v>
      </c>
    </row>
    <row r="8" spans="1:21" ht="15">
      <c r="A8" s="30"/>
      <c r="B8" s="8" t="s">
        <v>230</v>
      </c>
      <c r="C8" s="8" t="s">
        <v>231</v>
      </c>
      <c r="D8" s="8">
        <v>2190315</v>
      </c>
      <c r="E8" s="36">
        <v>0</v>
      </c>
      <c r="F8" s="28">
        <v>0</v>
      </c>
      <c r="G8" s="8">
        <f>F8+E8+D8</f>
        <v>2190315</v>
      </c>
      <c r="H8" s="61">
        <f>G8/128921160*100</f>
        <v>1.6989569439182832</v>
      </c>
      <c r="I8" s="38"/>
      <c r="J8" s="28"/>
      <c r="K8" s="28"/>
      <c r="L8" s="28"/>
      <c r="M8" s="28">
        <v>0</v>
      </c>
      <c r="N8" s="28">
        <v>0</v>
      </c>
      <c r="O8" s="28">
        <v>0</v>
      </c>
      <c r="P8" s="38">
        <f>G8/128921160*100</f>
        <v>1.6989569439182832</v>
      </c>
      <c r="Q8" s="28">
        <v>0</v>
      </c>
      <c r="R8" s="28">
        <v>0</v>
      </c>
      <c r="S8" s="28"/>
      <c r="T8" s="28"/>
      <c r="U8" s="8">
        <v>2190315</v>
      </c>
    </row>
    <row r="9" spans="1:21" ht="15">
      <c r="A9" s="30"/>
      <c r="B9" s="8" t="s">
        <v>233</v>
      </c>
      <c r="C9" s="8" t="s">
        <v>234</v>
      </c>
      <c r="D9" s="8">
        <v>5135000</v>
      </c>
      <c r="E9" s="36">
        <v>0</v>
      </c>
      <c r="F9" s="28">
        <v>0</v>
      </c>
      <c r="G9" s="8">
        <f>F9+E9+D9</f>
        <v>5135000</v>
      </c>
      <c r="H9" s="61">
        <f>G9/128921160*100</f>
        <v>3.983054449711746</v>
      </c>
      <c r="I9" s="38"/>
      <c r="J9" s="28"/>
      <c r="K9" s="28"/>
      <c r="L9" s="28"/>
      <c r="M9" s="28">
        <v>0</v>
      </c>
      <c r="N9" s="28">
        <v>0</v>
      </c>
      <c r="O9" s="28">
        <v>0</v>
      </c>
      <c r="P9" s="38">
        <f>G9/128921160*100</f>
        <v>3.983054449711746</v>
      </c>
      <c r="Q9" s="28">
        <v>0</v>
      </c>
      <c r="R9" s="28">
        <v>0</v>
      </c>
      <c r="S9" s="28"/>
      <c r="T9" s="28"/>
      <c r="U9" s="8">
        <v>5135000</v>
      </c>
    </row>
    <row r="10" spans="1:21" ht="15">
      <c r="A10" s="13" t="s">
        <v>41</v>
      </c>
      <c r="B10" s="17" t="s">
        <v>55</v>
      </c>
      <c r="C10" s="8"/>
      <c r="D10" s="8"/>
      <c r="E10" s="8"/>
      <c r="F10" s="28"/>
      <c r="G10" s="28"/>
      <c r="H10" s="38"/>
      <c r="I10" s="38"/>
      <c r="J10" s="28"/>
      <c r="K10" s="28"/>
      <c r="L10" s="28"/>
      <c r="M10" s="28"/>
      <c r="N10" s="28"/>
      <c r="O10" s="28"/>
      <c r="P10" s="38"/>
      <c r="Q10" s="28"/>
      <c r="R10" s="28"/>
      <c r="S10" s="28"/>
      <c r="T10" s="28"/>
      <c r="U10" s="28"/>
    </row>
    <row r="11" spans="1:21" ht="15">
      <c r="A11" s="30"/>
      <c r="B11" s="33" t="s">
        <v>47</v>
      </c>
      <c r="C11" s="36"/>
      <c r="D11" s="36"/>
      <c r="E11" s="36"/>
      <c r="F11" s="28"/>
      <c r="G11" s="28"/>
      <c r="H11" s="61"/>
      <c r="I11" s="38"/>
      <c r="J11" s="28"/>
      <c r="K11" s="28"/>
      <c r="L11" s="28"/>
      <c r="M11" s="28"/>
      <c r="N11" s="28"/>
      <c r="O11" s="28"/>
      <c r="P11" s="38"/>
      <c r="Q11" s="28"/>
      <c r="R11" s="28"/>
      <c r="S11" s="28"/>
      <c r="T11" s="28"/>
      <c r="U11" s="28"/>
    </row>
    <row r="12" spans="1:21" ht="15">
      <c r="A12" s="30" t="s">
        <v>43</v>
      </c>
      <c r="B12" s="17" t="s">
        <v>19</v>
      </c>
      <c r="C12" s="8"/>
      <c r="D12" s="8"/>
      <c r="E12" s="8"/>
      <c r="F12" s="28"/>
      <c r="G12" s="28"/>
      <c r="H12" s="38"/>
      <c r="I12" s="38"/>
      <c r="J12" s="28"/>
      <c r="K12" s="28"/>
      <c r="L12" s="28"/>
      <c r="M12" s="28"/>
      <c r="N12" s="28"/>
      <c r="O12" s="28"/>
      <c r="P12" s="38"/>
      <c r="Q12" s="28"/>
      <c r="R12" s="28"/>
      <c r="S12" s="28"/>
      <c r="T12" s="28"/>
      <c r="U12" s="28"/>
    </row>
    <row r="13" spans="1:21" ht="15">
      <c r="A13" s="30"/>
      <c r="B13" s="33" t="s">
        <v>47</v>
      </c>
      <c r="C13" s="36"/>
      <c r="D13" s="36"/>
      <c r="E13" s="36"/>
      <c r="F13" s="28"/>
      <c r="G13" s="28"/>
      <c r="H13" s="61"/>
      <c r="I13" s="38"/>
      <c r="J13" s="28"/>
      <c r="K13" s="28"/>
      <c r="L13" s="28"/>
      <c r="M13" s="28"/>
      <c r="N13" s="28"/>
      <c r="O13" s="28"/>
      <c r="P13" s="38"/>
      <c r="Q13" s="28"/>
      <c r="R13" s="28"/>
      <c r="S13" s="28"/>
      <c r="T13" s="28"/>
      <c r="U13" s="28"/>
    </row>
    <row r="14" spans="1:21" ht="15">
      <c r="A14" s="30" t="s">
        <v>44</v>
      </c>
      <c r="B14" s="33" t="s">
        <v>29</v>
      </c>
      <c r="C14" s="28"/>
      <c r="D14" s="28"/>
      <c r="E14" s="28"/>
      <c r="F14" s="28"/>
      <c r="G14" s="28"/>
      <c r="H14" s="38"/>
      <c r="I14" s="38"/>
      <c r="J14" s="28"/>
      <c r="K14" s="28"/>
      <c r="L14" s="28"/>
      <c r="M14" s="28"/>
      <c r="N14" s="28"/>
      <c r="O14" s="28"/>
      <c r="P14" s="38"/>
      <c r="Q14" s="28"/>
      <c r="R14" s="28"/>
      <c r="S14" s="28"/>
      <c r="T14" s="28"/>
      <c r="U14" s="28"/>
    </row>
    <row r="15" spans="1:21" ht="15">
      <c r="A15" s="30"/>
      <c r="B15" s="8" t="s">
        <v>235</v>
      </c>
      <c r="C15" s="8" t="s">
        <v>236</v>
      </c>
      <c r="D15" s="8">
        <v>1302930</v>
      </c>
      <c r="E15" s="36">
        <v>0</v>
      </c>
      <c r="F15" s="28">
        <v>0</v>
      </c>
      <c r="G15" s="8">
        <f>F15+E15+D15</f>
        <v>1302930</v>
      </c>
      <c r="H15" s="61">
        <f>G15/128921160*100</f>
        <v>1.0106409219401997</v>
      </c>
      <c r="I15" s="38"/>
      <c r="J15" s="28"/>
      <c r="K15" s="28"/>
      <c r="L15" s="28"/>
      <c r="M15" s="28">
        <v>0</v>
      </c>
      <c r="N15" s="28">
        <v>0</v>
      </c>
      <c r="O15" s="28">
        <v>0</v>
      </c>
      <c r="P15" s="38">
        <f>G15/128921160*100</f>
        <v>1.0106409219401997</v>
      </c>
      <c r="Q15" s="28">
        <v>0</v>
      </c>
      <c r="R15" s="28">
        <v>0</v>
      </c>
      <c r="S15" s="28"/>
      <c r="T15" s="28"/>
      <c r="U15" s="8">
        <v>1302930</v>
      </c>
    </row>
    <row r="16" spans="1:21" ht="15">
      <c r="A16" s="30"/>
      <c r="B16" s="33" t="s">
        <v>47</v>
      </c>
      <c r="C16" s="36"/>
      <c r="D16" s="36"/>
      <c r="E16" s="36"/>
      <c r="F16" s="28"/>
      <c r="G16" s="28"/>
      <c r="H16" s="61"/>
      <c r="I16" s="38"/>
      <c r="J16" s="28"/>
      <c r="K16" s="28"/>
      <c r="L16" s="28"/>
      <c r="M16" s="28"/>
      <c r="N16" s="28"/>
      <c r="O16" s="28"/>
      <c r="P16" s="38"/>
      <c r="Q16" s="28"/>
      <c r="R16" s="28"/>
      <c r="S16" s="28"/>
      <c r="T16" s="28"/>
      <c r="U16" s="28"/>
    </row>
    <row r="17" spans="1:21" ht="15">
      <c r="A17" s="34" t="s">
        <v>58</v>
      </c>
      <c r="B17" s="35" t="s">
        <v>33</v>
      </c>
      <c r="C17" s="28"/>
      <c r="D17" s="28"/>
      <c r="E17" s="28"/>
      <c r="F17" s="28"/>
      <c r="G17" s="28"/>
      <c r="H17" s="38"/>
      <c r="I17" s="38"/>
      <c r="J17" s="28"/>
      <c r="K17" s="28"/>
      <c r="L17" s="28"/>
      <c r="M17" s="28"/>
      <c r="N17" s="28"/>
      <c r="O17" s="28"/>
      <c r="P17" s="38"/>
      <c r="Q17" s="28"/>
      <c r="R17" s="28"/>
      <c r="S17" s="28"/>
      <c r="T17" s="28"/>
      <c r="U17" s="28"/>
    </row>
    <row r="18" spans="1:21" ht="15">
      <c r="A18" s="30" t="s">
        <v>37</v>
      </c>
      <c r="B18" s="32" t="s">
        <v>34</v>
      </c>
      <c r="C18" s="28"/>
      <c r="D18" s="28"/>
      <c r="E18" s="28"/>
      <c r="F18" s="28"/>
      <c r="G18" s="28"/>
      <c r="H18" s="38"/>
      <c r="I18" s="38"/>
      <c r="J18" s="28"/>
      <c r="K18" s="28"/>
      <c r="L18" s="28"/>
      <c r="M18" s="28"/>
      <c r="N18" s="28"/>
      <c r="O18" s="28"/>
      <c r="P18" s="38"/>
      <c r="Q18" s="28"/>
      <c r="R18" s="28"/>
      <c r="S18" s="28"/>
      <c r="T18" s="28"/>
      <c r="U18" s="28"/>
    </row>
    <row r="19" spans="1:21" ht="45">
      <c r="A19" s="30"/>
      <c r="B19" s="32" t="s">
        <v>60</v>
      </c>
      <c r="C19" s="28"/>
      <c r="D19" s="28"/>
      <c r="E19" s="28"/>
      <c r="F19" s="28"/>
      <c r="G19" s="28"/>
      <c r="H19" s="38"/>
      <c r="I19" s="38"/>
      <c r="J19" s="28"/>
      <c r="K19" s="28"/>
      <c r="L19" s="28"/>
      <c r="M19" s="28"/>
      <c r="N19" s="28"/>
      <c r="O19" s="28"/>
      <c r="P19" s="38"/>
      <c r="Q19" s="28"/>
      <c r="R19" s="28"/>
      <c r="S19" s="28"/>
      <c r="T19" s="28"/>
      <c r="U19" s="28"/>
    </row>
    <row r="20" spans="1:21" ht="15">
      <c r="A20" s="30"/>
      <c r="B20" s="8" t="s">
        <v>237</v>
      </c>
      <c r="C20" s="8" t="s">
        <v>238</v>
      </c>
      <c r="D20" s="8">
        <v>1690024</v>
      </c>
      <c r="E20" s="36">
        <v>0</v>
      </c>
      <c r="F20" s="28">
        <v>0</v>
      </c>
      <c r="G20" s="8">
        <f>F20+E20+D20</f>
        <v>1690024</v>
      </c>
      <c r="H20" s="61">
        <f>G20/128921160*100</f>
        <v>1.310897295680554</v>
      </c>
      <c r="I20" s="38"/>
      <c r="J20" s="28"/>
      <c r="K20" s="28"/>
      <c r="L20" s="28"/>
      <c r="M20" s="28">
        <v>0</v>
      </c>
      <c r="N20" s="28">
        <v>0</v>
      </c>
      <c r="O20" s="28">
        <v>0</v>
      </c>
      <c r="P20" s="38">
        <f>G20/128921160*100</f>
        <v>1.310897295680554</v>
      </c>
      <c r="Q20" s="28">
        <v>0</v>
      </c>
      <c r="R20" s="28">
        <v>0</v>
      </c>
      <c r="S20" s="28"/>
      <c r="T20" s="28"/>
      <c r="U20" s="8">
        <v>1690024</v>
      </c>
    </row>
    <row r="21" spans="1:21" ht="15">
      <c r="A21" s="30"/>
      <c r="B21" s="60" t="s">
        <v>144</v>
      </c>
      <c r="C21" s="28"/>
      <c r="D21" s="28"/>
      <c r="E21" s="28"/>
      <c r="F21" s="28"/>
      <c r="G21" s="28"/>
      <c r="H21" s="38"/>
      <c r="I21" s="38"/>
      <c r="J21" s="28"/>
      <c r="K21" s="28"/>
      <c r="L21" s="28"/>
      <c r="M21" s="28"/>
      <c r="N21" s="28"/>
      <c r="O21" s="28"/>
      <c r="P21" s="38"/>
      <c r="Q21" s="28"/>
      <c r="R21" s="28"/>
      <c r="S21" s="28"/>
      <c r="T21" s="28"/>
      <c r="U21" s="28"/>
    </row>
    <row r="22" spans="1:21" ht="15">
      <c r="A22" s="28">
        <v>1</v>
      </c>
      <c r="B22" s="48" t="s">
        <v>130</v>
      </c>
      <c r="C22" s="8"/>
      <c r="D22" s="8"/>
      <c r="E22" s="28"/>
      <c r="F22" s="28"/>
      <c r="G22" s="8"/>
      <c r="H22" s="61"/>
      <c r="I22" s="38"/>
      <c r="J22" s="28"/>
      <c r="K22" s="28"/>
      <c r="L22" s="28"/>
      <c r="M22" s="28"/>
      <c r="N22" s="28"/>
      <c r="O22" s="28"/>
      <c r="P22" s="38"/>
      <c r="Q22" s="28"/>
      <c r="R22" s="28"/>
      <c r="S22" s="28"/>
      <c r="T22" s="28"/>
      <c r="U22" s="8"/>
    </row>
    <row r="23" spans="1:21" ht="15">
      <c r="A23" s="28"/>
      <c r="B23" s="8" t="s">
        <v>239</v>
      </c>
      <c r="C23" s="8" t="s">
        <v>240</v>
      </c>
      <c r="D23" s="8">
        <v>2198180</v>
      </c>
      <c r="E23" s="36">
        <v>0</v>
      </c>
      <c r="F23" s="28">
        <v>0</v>
      </c>
      <c r="G23" s="8">
        <f>F23+E23+D23</f>
        <v>2198180</v>
      </c>
      <c r="H23" s="61">
        <f>G23/128921160*100</f>
        <v>1.7050575716197403</v>
      </c>
      <c r="I23" s="38"/>
      <c r="J23" s="28"/>
      <c r="K23" s="28"/>
      <c r="L23" s="28"/>
      <c r="M23" s="28">
        <v>0</v>
      </c>
      <c r="N23" s="28">
        <v>0</v>
      </c>
      <c r="O23" s="28">
        <v>0</v>
      </c>
      <c r="P23" s="38">
        <f>G23/128921160*100</f>
        <v>1.7050575716197403</v>
      </c>
      <c r="Q23" s="28">
        <v>0</v>
      </c>
      <c r="R23" s="28">
        <v>0</v>
      </c>
      <c r="S23" s="28"/>
      <c r="T23" s="28"/>
      <c r="U23" s="8">
        <v>2198180</v>
      </c>
    </row>
  </sheetData>
  <sheetProtection/>
  <mergeCells count="18">
    <mergeCell ref="S2:T3"/>
    <mergeCell ref="U2:U4"/>
    <mergeCell ref="I3:K3"/>
    <mergeCell ref="L3:L4"/>
    <mergeCell ref="N2:N4"/>
    <mergeCell ref="P2:P4"/>
    <mergeCell ref="O2:O4"/>
    <mergeCell ref="I2:L2"/>
    <mergeCell ref="M2:M4"/>
    <mergeCell ref="Q2:R3"/>
    <mergeCell ref="A2:A4"/>
    <mergeCell ref="B2:B4"/>
    <mergeCell ref="C2:C4"/>
    <mergeCell ref="H2:H4"/>
    <mergeCell ref="D2:D4"/>
    <mergeCell ref="E2:E4"/>
    <mergeCell ref="F2:F4"/>
    <mergeCell ref="G2:G4"/>
  </mergeCells>
  <printOptions/>
  <pageMargins left="0.5" right="0.25" top="1" bottom="0.5" header="0.5" footer="0.5"/>
  <pageSetup fitToHeight="1" fitToWidth="1" horizontalDpi="600" verticalDpi="600" orientation="landscape" paperSize="8"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Intergated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Anusha-Integrated</dc:creator>
  <cp:keywords/>
  <dc:description/>
  <cp:lastModifiedBy>Radhika V.</cp:lastModifiedBy>
  <cp:lastPrinted>2016-01-21T06:10:33Z</cp:lastPrinted>
  <dcterms:created xsi:type="dcterms:W3CDTF">2015-12-23T11:18:16Z</dcterms:created>
  <dcterms:modified xsi:type="dcterms:W3CDTF">2016-01-21T07:12:59Z</dcterms:modified>
  <cp:category/>
  <cp:version/>
  <cp:contentType/>
  <cp:contentStatus/>
</cp:coreProperties>
</file>