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3120" windowWidth="15480" windowHeight="8190" activeTab="2"/>
  </bookViews>
  <sheets>
    <sheet name="A" sheetId="1" r:id="rId1"/>
    <sheet name="B" sheetId="2" r:id="rId2"/>
    <sheet name="C" sheetId="3" r:id="rId3"/>
    <sheet name="OTHERS" sheetId="4" r:id="rId4"/>
  </sheets>
  <definedNames>
    <definedName name="Excel_BuiltIn__FilterDatabase_5">#REF!</definedName>
    <definedName name="Excel_BuiltIn__FilterDatabase_7">#REF!</definedName>
    <definedName name="Excel_BuiltIn_Print_Area_1">'B'!$A$1:$I$51</definedName>
    <definedName name="Excel_BuiltIn_Print_Area_1_1">'B'!$A$1:$G$51</definedName>
    <definedName name="Excel_BuiltIn_Print_Area_2_1">'C'!$A$1:$E$57</definedName>
    <definedName name="_xlnm.Print_Area" localSheetId="0">'A'!$A$1:$D$18</definedName>
    <definedName name="_xlnm.Print_Area" localSheetId="1">'B'!$A$1:$I$53</definedName>
    <definedName name="_xlnm.Print_Area" localSheetId="2">'C'!$A$1:$L$57</definedName>
    <definedName name="_xlnm.Print_Titles" localSheetId="1">'B'!$1:$5</definedName>
  </definedNames>
  <calcPr fullCalcOnLoad="1"/>
</workbook>
</file>

<file path=xl/sharedStrings.xml><?xml version="1.0" encoding="utf-8"?>
<sst xmlns="http://schemas.openxmlformats.org/spreadsheetml/2006/main" count="1210" uniqueCount="867">
  <si>
    <t>Name of the Company :  THE KCP LIMITED</t>
  </si>
  <si>
    <t>V RAMAKRISHNA SONS P LTD</t>
  </si>
  <si>
    <t>V L INDIRA DUTT</t>
  </si>
  <si>
    <t>UMA S VALLABHANENI</t>
  </si>
  <si>
    <t>IRMGARD VELAGAPUDI</t>
  </si>
  <si>
    <t>VELAGAPUDI LAKSHMANA DUTT</t>
  </si>
  <si>
    <t>RAVI CHITTURI</t>
  </si>
  <si>
    <t>KIRAN VELAGAPUDI</t>
  </si>
  <si>
    <t>RAJESWARY RAMAKRISHNAN</t>
  </si>
  <si>
    <t>THE NEW INDIA ASSURANCE COMPANY LIMITED</t>
  </si>
  <si>
    <t>G.V. REDDY (DR)</t>
  </si>
  <si>
    <t>3878</t>
  </si>
  <si>
    <t>4159</t>
  </si>
  <si>
    <t>VASANTHI VALLURUPALLI</t>
  </si>
  <si>
    <t>4267</t>
  </si>
  <si>
    <t>VIPUL PRABODH SHAH</t>
  </si>
  <si>
    <t>VAIRAJI SWAMINATHAN</t>
  </si>
  <si>
    <t>IN30015910523345</t>
  </si>
  <si>
    <t>ASHWINKUMAR SHAH</t>
  </si>
  <si>
    <t>IN30015910620757</t>
  </si>
  <si>
    <t>SANJAY TYAGI</t>
  </si>
  <si>
    <t>IN30018313108156</t>
  </si>
  <si>
    <t>NARRA VENKATA RAMANA</t>
  </si>
  <si>
    <t>IN30018313108165</t>
  </si>
  <si>
    <t>IN30021414485857</t>
  </si>
  <si>
    <t>GOKANI URVASHI HARSHENDU</t>
  </si>
  <si>
    <t>IN30021414746750</t>
  </si>
  <si>
    <t>IDREES ZAFAR</t>
  </si>
  <si>
    <t>IN30023910465160</t>
  </si>
  <si>
    <t>RAVINDRANATHAN K B</t>
  </si>
  <si>
    <t>IN30023910648758</t>
  </si>
  <si>
    <t>PHILIP GEEVARGHESE THONDUPARAMPILE</t>
  </si>
  <si>
    <t>IN30023911292055</t>
  </si>
  <si>
    <t>RAJEEV C.S</t>
  </si>
  <si>
    <t>IN30023911710477</t>
  </si>
  <si>
    <t>DILIP KUMAR MITAL</t>
  </si>
  <si>
    <t>IN30023911807893</t>
  </si>
  <si>
    <t>SHANY MOHAMED HAFIS</t>
  </si>
  <si>
    <t>IN30023911809954</t>
  </si>
  <si>
    <t>No. of warrants</t>
  </si>
  <si>
    <t>As a % of total No. of Warrants</t>
  </si>
  <si>
    <t>As a % of total No.of Shares of the Company, assuming full conversion of Warrants</t>
  </si>
  <si>
    <t>Total paid-up capital of the Company, assuming full conversion of warrants and convertible securities</t>
  </si>
  <si>
    <t>Category Code
(I)</t>
  </si>
  <si>
    <t>Category of Shareholder
(II)</t>
  </si>
  <si>
    <t>No. of Share holders
(III)</t>
  </si>
  <si>
    <t>Total No. of shares
(IV)</t>
  </si>
  <si>
    <t>No. of shares held in Dematerialised Form
(V)</t>
  </si>
  <si>
    <t>Total No. of shareholding as a percentage of Total No. of shares</t>
  </si>
  <si>
    <t>Shares pledged or otherwise encumbered</t>
  </si>
  <si>
    <t>As a percentage of (A+B)
(VI)</t>
  </si>
  <si>
    <t>As a percentage of (A+B+C)
(VII)</t>
  </si>
  <si>
    <t>No. of Shares 
(VIII)</t>
  </si>
  <si>
    <t>As a percentage of (IX=VIII / IV)</t>
  </si>
  <si>
    <t>Central Government/ State Governments</t>
  </si>
  <si>
    <t>Financial Institutions / Banks</t>
  </si>
  <si>
    <t>Sub Total  A(1)</t>
  </si>
  <si>
    <t>Individual (Non resident Individuals / Foreign individuals)</t>
  </si>
  <si>
    <t xml:space="preserve">Any other (Specify) </t>
  </si>
  <si>
    <t>Sub Total  A(2)</t>
  </si>
  <si>
    <t>Total shareholding of Promoter and Promoter Group (A)= (A)(1) +(A)(2)</t>
  </si>
  <si>
    <t>N.A.</t>
  </si>
  <si>
    <t>Mutual Funds/ UTI</t>
  </si>
  <si>
    <t>CLEARING MEMBER</t>
  </si>
  <si>
    <t>Venture capital Funds</t>
  </si>
  <si>
    <t xml:space="preserve">Foreign Institutional Investors </t>
  </si>
  <si>
    <t xml:space="preserve">Any other </t>
  </si>
  <si>
    <t>Sub Total  B(1)</t>
  </si>
  <si>
    <t xml:space="preserve">b </t>
  </si>
  <si>
    <t xml:space="preserve">Individuals </t>
  </si>
  <si>
    <t>( i )</t>
  </si>
  <si>
    <t>Individual Shareholders holding Nominal Share Capital upto Rs.1 Lakh</t>
  </si>
  <si>
    <t>Individual Shareholders holding Nominal Share Capital in excess of Rs.1 Lakh</t>
  </si>
  <si>
    <t>Sub Total  B(2)</t>
  </si>
  <si>
    <t xml:space="preserve">Total Public Shareholding (B)= (B)(1)+(B)(2) </t>
  </si>
  <si>
    <t>TOTAL (A) + (B)</t>
  </si>
  <si>
    <t xml:space="preserve">Shares held by Custodians and against which Depository Receipts have been issued </t>
  </si>
  <si>
    <t>Promoter and Promoter Group</t>
  </si>
  <si>
    <t>Public</t>
  </si>
  <si>
    <t>Grand Total (A) + (B) + ( C)**</t>
  </si>
  <si>
    <t>3009</t>
  </si>
  <si>
    <t>IN30226913048262</t>
  </si>
  <si>
    <t>GEORGE JOYICHEN PUTHUPARAMPIL</t>
  </si>
  <si>
    <t>IN30267931915563</t>
  </si>
  <si>
    <t>ABDUL RASHID IBRAHIM ANSARI</t>
  </si>
  <si>
    <t>IN30267933189733</t>
  </si>
  <si>
    <t>MANICKAM SIVAPRAKASAM</t>
  </si>
  <si>
    <t>IN30267933206805</t>
  </si>
  <si>
    <t>AMIT  SHUKLA</t>
  </si>
  <si>
    <t>IN30286310265433</t>
  </si>
  <si>
    <t>DEVABHAKTUNI RAMA DEVI</t>
  </si>
  <si>
    <t>IN30286310267572</t>
  </si>
  <si>
    <t>ANITHA GADDIPATI</t>
  </si>
  <si>
    <t>IN30286310270301</t>
  </si>
  <si>
    <t>DAVARAPALLI VENKATESWARA RAO</t>
  </si>
  <si>
    <t>IN30290240631406</t>
  </si>
  <si>
    <t>JAYAGOPI  NARAYANASAMY</t>
  </si>
  <si>
    <t>IN30290240930394</t>
  </si>
  <si>
    <t>J GURUMURTHY</t>
  </si>
  <si>
    <t>IN30290241165968</t>
  </si>
  <si>
    <t>NIKHIL A SHAH</t>
  </si>
  <si>
    <t>IN30290241385936</t>
  </si>
  <si>
    <t>KANIZE FATIMA E RUPAWALA</t>
  </si>
  <si>
    <t>IN30290241756956</t>
  </si>
  <si>
    <t>MOUZAM YUSUF PAGARKAR</t>
  </si>
  <si>
    <t>IN30290242102053</t>
  </si>
  <si>
    <t>KATTAKATH KUNJALAN HARIS</t>
  </si>
  <si>
    <t>IN30290242407567</t>
  </si>
  <si>
    <t>KENGALAPURA RUDREGOWDA PRABHU</t>
  </si>
  <si>
    <t>IN30290242477990</t>
  </si>
  <si>
    <t>RONALD GERMAN SEQUEIRA</t>
  </si>
  <si>
    <t>IN30290242485485</t>
  </si>
  <si>
    <t>GULAMOHIDDIN ILLAUDDIN NAZIMUDDIN</t>
  </si>
  <si>
    <t>IN30290243522353</t>
  </si>
  <si>
    <t>NITHYA  NARAYANAN</t>
  </si>
  <si>
    <t>IN30290243522378</t>
  </si>
  <si>
    <t>IN30290245165915</t>
  </si>
  <si>
    <t>VINEET  YASH</t>
  </si>
  <si>
    <t>IN30290245385899</t>
  </si>
  <si>
    <t>RAMESH BECHARBHAI DESAI</t>
  </si>
  <si>
    <t>IN30302850958917</t>
  </si>
  <si>
    <t>PRAKASH CHANDRA INAMDAR</t>
  </si>
  <si>
    <t>IN30302852228025</t>
  </si>
  <si>
    <t>AZAM BACKER</t>
  </si>
  <si>
    <t>IN30302852412895</t>
  </si>
  <si>
    <t>KISHORE HARIDAS BHATIA</t>
  </si>
  <si>
    <t>IN30302852428746</t>
  </si>
  <si>
    <t>ARUNACHALAM VENKATESWARAN</t>
  </si>
  <si>
    <t>IN30302852671183</t>
  </si>
  <si>
    <t>VISHWAS GOVIND SHINDE</t>
  </si>
  <si>
    <t>IN30302852765343</t>
  </si>
  <si>
    <t>DEEPAK  VAISHNAV</t>
  </si>
  <si>
    <t>IN30302853077746</t>
  </si>
  <si>
    <t>SYED SHAH  ASKER HUSSAINI</t>
  </si>
  <si>
    <t>RAPHAEL JOSEPH THOPPIL</t>
  </si>
  <si>
    <t>1201120000008889</t>
  </si>
  <si>
    <t>INVENTURE GROWTH &amp; SECURITIES LIMITED</t>
  </si>
  <si>
    <t>1201860000000115</t>
  </si>
  <si>
    <t>Sykes &amp; Ray Equities (I) Ltd - Client Deposit</t>
  </si>
  <si>
    <t>1201860000014943</t>
  </si>
  <si>
    <t>SYKES &amp; RAY EQUITIES (I) LTD.</t>
  </si>
  <si>
    <t>1202390000249799</t>
  </si>
  <si>
    <t>VARGHESE V MATHAI .</t>
  </si>
  <si>
    <t>1202570000008229</t>
  </si>
  <si>
    <t>1202890000002233</t>
  </si>
  <si>
    <t>DEEPAK KESHAJI PRAJAPATI</t>
  </si>
  <si>
    <t>1202990004290610</t>
  </si>
  <si>
    <t>INDIABULLS SECURITIES LIMITED - CLIENT MARGIN ACCOUNT</t>
  </si>
  <si>
    <t>1203320001617799</t>
  </si>
  <si>
    <t>JAGDISH CHUGANI</t>
  </si>
  <si>
    <t>1204010000011655</t>
  </si>
  <si>
    <t>ANUPAMA REDDY .</t>
  </si>
  <si>
    <t>1204010000013555</t>
  </si>
  <si>
    <t>V. AKHILESH REDDY .</t>
  </si>
  <si>
    <t>SHARES</t>
  </si>
  <si>
    <t>TOTAL</t>
  </si>
  <si>
    <t>NRI /OCBs</t>
  </si>
  <si>
    <t>Sr.No.
(I)</t>
  </si>
  <si>
    <t>Name of the shareholder
(II)</t>
  </si>
  <si>
    <t>Total Shares held</t>
  </si>
  <si>
    <t>Number 
(III)</t>
  </si>
  <si>
    <t>As a % of grand Total (A)+(B)+(C)
(IV)</t>
  </si>
  <si>
    <t>Number
(V)</t>
  </si>
  <si>
    <t>As a percentage 
(VI) = (V) / (III) *100</t>
  </si>
  <si>
    <t>As a % of grand total (A)+(B)+(C) of Sub-clause (I) (a)(VII)</t>
  </si>
  <si>
    <t>Shares as a percentage of Total No. of shares {I.e. Grand Total (A)+(B)+(C ) indicated in statement at para I(a) above}</t>
  </si>
  <si>
    <t>(I) (d )Statement showing details of Locked - in shares</t>
  </si>
  <si>
    <t>(II) (b)Statement showing Holding of Depository Receipts (DRs), where underlying shares held by 'promoter/ promoter group' are in excess of 1 % of the total number of shares</t>
  </si>
  <si>
    <t xml:space="preserve">Name of the DR Holder 
</t>
  </si>
  <si>
    <t>Type of Outstanding DR (ADRs, GDRs, SDRs, etc.)</t>
  </si>
  <si>
    <t>CORPORATE CM/TM - CLIENT BENEFICAIRY A/C</t>
  </si>
  <si>
    <t>(I) (a)STATEMENT SHOWING SHAREHOLDING PATTERN</t>
  </si>
  <si>
    <t>Partly Paid-up Shares</t>
  </si>
  <si>
    <t>No. of Partly paid-up Shares</t>
  </si>
  <si>
    <t>As a % of total No. of partly paid-up Shares</t>
  </si>
  <si>
    <t>SLNO</t>
  </si>
  <si>
    <t>DEMAT SHRS</t>
  </si>
  <si>
    <t>% Paidup</t>
  </si>
  <si>
    <t>**TOTAL**</t>
  </si>
  <si>
    <t>Any other **</t>
  </si>
  <si>
    <t>1204630000023100</t>
  </si>
  <si>
    <t>1204630000023115</t>
  </si>
  <si>
    <t>1204910000000042</t>
  </si>
  <si>
    <t>FAIRWEALTH SECURITIES LIMITED</t>
  </si>
  <si>
    <t>A</t>
  </si>
  <si>
    <t>SHAREHOLDING OF PROMOTER AND PROMOTER GROUP</t>
  </si>
  <si>
    <t>(1)</t>
  </si>
  <si>
    <t>Indian</t>
  </si>
  <si>
    <t>a</t>
  </si>
  <si>
    <t>Individual/Hindu Undivided Family</t>
  </si>
  <si>
    <t>b</t>
  </si>
  <si>
    <t>c</t>
  </si>
  <si>
    <t>Bodies Corporate</t>
  </si>
  <si>
    <t>d</t>
  </si>
  <si>
    <t>e</t>
  </si>
  <si>
    <t>(2)</t>
  </si>
  <si>
    <t>Foreign</t>
  </si>
  <si>
    <t>Institutions</t>
  </si>
  <si>
    <t>B</t>
  </si>
  <si>
    <t>Public Shareholding</t>
  </si>
  <si>
    <t>NA</t>
  </si>
  <si>
    <t>Insurance Companies</t>
  </si>
  <si>
    <t>f</t>
  </si>
  <si>
    <t>g</t>
  </si>
  <si>
    <t>Foreign Venture Capital Investors</t>
  </si>
  <si>
    <t>h</t>
  </si>
  <si>
    <t>Non-Institutions</t>
  </si>
  <si>
    <t>C</t>
  </si>
  <si>
    <t>No. of Shares</t>
  </si>
  <si>
    <t>Sr.No.</t>
  </si>
  <si>
    <t>Name of the shareholder</t>
  </si>
  <si>
    <t>Total</t>
  </si>
  <si>
    <t>(II) (a )Statement showing details of Depository Receipts (DRs)</t>
  </si>
  <si>
    <t>Type of Outstanding DR (ADRs/GDRs/SDRs etc.)</t>
  </si>
  <si>
    <t>No. of Outstanding DRs</t>
  </si>
  <si>
    <t>No. of shares underlying Outstanding DRs</t>
  </si>
  <si>
    <t>Shares underlying outstanding DRs as a percentage of Total No. of shares {I.e. Grand Total (A)+(B)+(C ) indicated in statement at para I(a) above}</t>
  </si>
  <si>
    <t>FOLIO</t>
  </si>
  <si>
    <t>NAME_1</t>
  </si>
  <si>
    <t>SHILPA STOCK BROKER PVT.LTD.</t>
  </si>
  <si>
    <t>1202570000010084</t>
  </si>
  <si>
    <t>1203320000000051</t>
  </si>
  <si>
    <t>1203320000000066</t>
  </si>
  <si>
    <t>CORPORATE CM/TM  - CLIENT MARGIN A/C</t>
  </si>
  <si>
    <t>TRUSTS</t>
  </si>
  <si>
    <t>ITI FINANCIAL SERVICES LIMITED</t>
  </si>
  <si>
    <t>As a % of total No.of Shares of the Company</t>
  </si>
  <si>
    <t>Held by promoter / promoter group</t>
  </si>
  <si>
    <t>Held by Public</t>
  </si>
  <si>
    <t>Outstanding Convertible Securities</t>
  </si>
  <si>
    <t>No. of Outstanding securities</t>
  </si>
  <si>
    <t>As a % of total No. of Outstanding Convertible Securities</t>
  </si>
  <si>
    <t>As a % of total No.of Shares of the Company, assuming full conversion of the convertible securities</t>
  </si>
  <si>
    <t>Warrants</t>
  </si>
  <si>
    <t>ASHWIN MADANLAL MAJMUDAR</t>
  </si>
  <si>
    <t>IN30023912146857</t>
  </si>
  <si>
    <t>MALINI SHENAVA</t>
  </si>
  <si>
    <t>IN30023912179688</t>
  </si>
  <si>
    <t>YATINDER SINGHAL</t>
  </si>
  <si>
    <t>IN30023912603359</t>
  </si>
  <si>
    <t>ALTAF HUSSAIN</t>
  </si>
  <si>
    <t>IN30023913198480</t>
  </si>
  <si>
    <t>ALOOR ANTONY THOMAS</t>
  </si>
  <si>
    <t>IN30035110000140</t>
  </si>
  <si>
    <t>VELICHELAMALA MOHAMMED AREEF</t>
  </si>
  <si>
    <t>IN30035130025528</t>
  </si>
  <si>
    <t>BRINDA ABREO</t>
  </si>
  <si>
    <t>IN30037810180301</t>
  </si>
  <si>
    <t>SUNDARESAN SANTHANAKRISHNAN</t>
  </si>
  <si>
    <t>IN30037810282772</t>
  </si>
  <si>
    <t>VASANTA RAJU CHERUKONDA</t>
  </si>
  <si>
    <t>IN30047640043396</t>
  </si>
  <si>
    <t>BRIJEN HATHI</t>
  </si>
  <si>
    <t>IN30047642179122</t>
  </si>
  <si>
    <t>PRAKASH SHANTARAM RAYAKAR</t>
  </si>
  <si>
    <t>IN30047643504995</t>
  </si>
  <si>
    <t>GADIRAJU VENKATA SATYANARAYANA RAJU</t>
  </si>
  <si>
    <t>IN30068510590426</t>
  </si>
  <si>
    <t>POOJA NARAYANAN</t>
  </si>
  <si>
    <t>IN30087010152589</t>
  </si>
  <si>
    <t>DILIP VRINDAVAN VORA</t>
  </si>
  <si>
    <t>IN30108022085010</t>
  </si>
  <si>
    <t>T N E B ACCOUNTS AND EXECUTIVE STAFF UNION</t>
  </si>
  <si>
    <t>IN30108022478599</t>
  </si>
  <si>
    <t>DODLA PRAKASH REDDY</t>
  </si>
  <si>
    <t>IN30112716010727</t>
  </si>
  <si>
    <t>PERVEZ ZAHIR KHAN</t>
  </si>
  <si>
    <t>IN30115112204142</t>
  </si>
  <si>
    <t>WAYA KANTILAL PRABHUDAS SONI</t>
  </si>
  <si>
    <t>IN30115122587885</t>
  </si>
  <si>
    <t>CHETAN SHAH</t>
  </si>
  <si>
    <t>IN30115122704060</t>
  </si>
  <si>
    <t>SUNIL KUMAR RAMANIKLAL JAGDA</t>
  </si>
  <si>
    <t>IN30115127837215</t>
  </si>
  <si>
    <t>DEEPAK KUMAR AGRAWAL</t>
  </si>
  <si>
    <t>IN30154919063398</t>
  </si>
  <si>
    <t>MOHAMED SALMAN SHAMSI</t>
  </si>
  <si>
    <t>IN30183810001090</t>
  </si>
  <si>
    <t>SYED SHAH ASKER HUSSAINI</t>
  </si>
  <si>
    <t>IN30226912462150</t>
  </si>
  <si>
    <t>SHALEEN MIDHA</t>
  </si>
  <si>
    <t>NIL</t>
  </si>
  <si>
    <t>-</t>
  </si>
  <si>
    <t xml:space="preserve">Scrip Code - KCP, Name of the Scrip - KCP LIMITED, Class of Security :Equtiy Shares  </t>
  </si>
  <si>
    <t>IN30154932109556</t>
  </si>
  <si>
    <t>RAMAMOORTI CHANDRAMOULI</t>
  </si>
  <si>
    <t>1304080000048860</t>
  </si>
  <si>
    <t>siddharth chalasani</t>
  </si>
  <si>
    <t>IN30021415870497</t>
  </si>
  <si>
    <t>PURVI GOKANI</t>
  </si>
  <si>
    <t>SHIVANI DUTT CHITTURI</t>
  </si>
  <si>
    <t>KAVITHA D CHITTURI</t>
  </si>
  <si>
    <t>SUBBARAO VALLABHANENI</t>
  </si>
  <si>
    <t>RAJYALAKSHMAMMA S R V</t>
  </si>
  <si>
    <t>(I) (b)Statement showing holding of Securities (including shares,warrants, convertible securities) of persons belonging to the Category "Promoter and Promoter Group"</t>
  </si>
  <si>
    <t>Details of Warrants</t>
  </si>
  <si>
    <t>Details of Convertible Securites</t>
  </si>
  <si>
    <t>Total Shares(Including underlying shares assuming full conversion of warrants and convertible securities) as a % of diluted share capital</t>
  </si>
  <si>
    <t>Numar of Warrants held                                                                                                             (VIII)</t>
  </si>
  <si>
    <t>As a% total number of warrants of the same class                                     (IX)</t>
  </si>
  <si>
    <t>Number of converible securites held                                                 (X)</t>
  </si>
  <si>
    <t>As a% total number of convertible securities of the same class (XI)</t>
  </si>
  <si>
    <t>(XII)</t>
  </si>
  <si>
    <t>(I) (c )(i)Statement showing holding of Securities(including shares,warrants,convertible securites) of persons belonging to the Category "Public" and Holding more than 1 % of the total No. of shares</t>
  </si>
  <si>
    <t xml:space="preserve">Name(s) of the Shareholder(s) </t>
  </si>
  <si>
    <t xml:space="preserve">Numar of Warrants held                                                                                                             </t>
  </si>
  <si>
    <t xml:space="preserve">As a% total number of warrants of the same class                                     </t>
  </si>
  <si>
    <t xml:space="preserve">Number of converible securites held                                                 </t>
  </si>
  <si>
    <t xml:space="preserve">As a% total number of convertible securities of the same class </t>
  </si>
  <si>
    <t>(I) (c )(ii)Statement showing holding of Securities(including shares,warrants,convertible securites) of persons (together with PAC) belonging to the Category "Public" and Holding more than 5 % of the total number  of shares of the company</t>
  </si>
  <si>
    <t>Name(s) of the Shareholder(s) and the Persons Acting in Concert (PAC) with them</t>
  </si>
  <si>
    <t>IN30322910015565</t>
  </si>
  <si>
    <t>MEENACHI JAGATHEESAN</t>
  </si>
  <si>
    <t>SUNDARARAJAN RAGHAVAN</t>
  </si>
  <si>
    <t>V. R. K. GRANDSONS INVESTMENT PRIVATE LTD.</t>
  </si>
  <si>
    <t>THE JEYPORE SUGAR COMPANY LIMITED</t>
  </si>
  <si>
    <t>P VIKRAM RAMAKRISHNAN</t>
  </si>
  <si>
    <t>BMA WEALTH CREATORS LTD</t>
  </si>
  <si>
    <t>1201090000252528</t>
  </si>
  <si>
    <t>MOTILAL OSWAL SECURITIES LTD - DERIVATIVES MARGIN</t>
  </si>
  <si>
    <t>BMA WEALTH CREATORS LTD.</t>
  </si>
  <si>
    <t>1205350000023193</t>
  </si>
  <si>
    <t>UNICON SECURITIES PRIVATE LIMITED</t>
  </si>
  <si>
    <t>1202300000000037</t>
  </si>
  <si>
    <t>EMKAY GLOBAL FINANCIAL SERVICES LIMITED</t>
  </si>
  <si>
    <t>IN30108022478767</t>
  </si>
  <si>
    <t>DODLA PREMALEELA REDDY</t>
  </si>
  <si>
    <t>IN30154933740518</t>
  </si>
  <si>
    <t>JAYESH CHHOTALAL SHAH</t>
  </si>
  <si>
    <t>1203810000189317</t>
  </si>
  <si>
    <t>LAKSHMAN KUMAR KAKUMANU</t>
  </si>
  <si>
    <t>IN30154931024274</t>
  </si>
  <si>
    <t>CARLOS PAUL BARRETO</t>
  </si>
  <si>
    <t>R PRABHU</t>
  </si>
  <si>
    <t>S. RAJIV RANGASAMI</t>
  </si>
  <si>
    <t>ANITHA .</t>
  </si>
  <si>
    <t>RELIANCE CAPITAL TRUSTEE CO. LTD-A/C RELIANCESMALL CAP FUND</t>
  </si>
  <si>
    <t>SHAREKHAN LIMITED</t>
  </si>
  <si>
    <t>IN30051313377988</t>
  </si>
  <si>
    <t>1201640000007983</t>
  </si>
  <si>
    <t>MANSUKH STOCK BROKERS LIMITED</t>
  </si>
  <si>
    <t>1203440000006311</t>
  </si>
  <si>
    <t>ARCADIA SHARE &amp;STOCK BROKERS PVT LTD</t>
  </si>
  <si>
    <t>MOTILAL OSWAL SECURITIES LTD.</t>
  </si>
  <si>
    <t>1201220000068295</t>
  </si>
  <si>
    <t>POOJA SACHDEV</t>
  </si>
  <si>
    <t>IN30267935842878</t>
  </si>
  <si>
    <t>JOY VENUGOPALAN IYER</t>
  </si>
  <si>
    <t>IN30048414933376</t>
  </si>
  <si>
    <t>1203320004841203</t>
  </si>
  <si>
    <t>ABUL KALAM</t>
  </si>
  <si>
    <t>IN30108022477313</t>
  </si>
  <si>
    <t>IN30115127028828</t>
  </si>
  <si>
    <t>SUKHBIR SINGH BEDI</t>
  </si>
  <si>
    <t>IN30267933456565</t>
  </si>
  <si>
    <t>SHIBU  GEORGE</t>
  </si>
  <si>
    <t>IN30115127531110</t>
  </si>
  <si>
    <t>KETTY FILI COOPER</t>
  </si>
  <si>
    <t>IN30290249736137</t>
  </si>
  <si>
    <t>RAYMOND OSWALD DSOUZA</t>
  </si>
  <si>
    <t>IN30267938200376</t>
  </si>
  <si>
    <t>SURESH KUMAR GUPTA</t>
  </si>
  <si>
    <t>( ii )</t>
  </si>
  <si>
    <t>Qualified Foreign Investor</t>
  </si>
  <si>
    <t>i</t>
  </si>
  <si>
    <t>d(i)</t>
  </si>
  <si>
    <t>d(ii)</t>
  </si>
  <si>
    <t>d(iii)</t>
  </si>
  <si>
    <t>d(iv)</t>
  </si>
  <si>
    <t>d(v)</t>
  </si>
  <si>
    <t>HDFC TRUSTEE COMPANY LIMITED A/C HDFC GROWTH FUND</t>
  </si>
  <si>
    <t>1204150000007808</t>
  </si>
  <si>
    <t>JAINAM SHARE CONSULTANTS PVT. LTD</t>
  </si>
  <si>
    <t>IN30286310274233</t>
  </si>
  <si>
    <t>HARGOVIND RATHORE</t>
  </si>
  <si>
    <t>IN30286310270296</t>
  </si>
  <si>
    <t>KANTHAMNENI SUDHAKAR</t>
  </si>
  <si>
    <t>IN30286310270430</t>
  </si>
  <si>
    <t>KANTHAMNENI BHRAMARAMBA</t>
  </si>
  <si>
    <t>IN30286310270706</t>
  </si>
  <si>
    <t>SITA ATLURI</t>
  </si>
  <si>
    <t>IN30286310270731</t>
  </si>
  <si>
    <t>VENU GOPALA KRISHNA POLAVARAPU</t>
  </si>
  <si>
    <t>IN30286310271372</t>
  </si>
  <si>
    <t>MOHAN P R V C KROTHAPALLY</t>
  </si>
  <si>
    <t>IN30286310318630</t>
  </si>
  <si>
    <t>NEELIMA SUNKARA</t>
  </si>
  <si>
    <t>IN30039410000158</t>
  </si>
  <si>
    <t>KARVY STOCK BROKING LTD</t>
  </si>
  <si>
    <t>IN30290242967334</t>
  </si>
  <si>
    <t>KODALI  RAMASASTRULU</t>
  </si>
  <si>
    <t>IN30290241145183</t>
  </si>
  <si>
    <t>KOTTAM KRISHNA REDDY</t>
  </si>
  <si>
    <t>SIVARAMAKRISHNAN  PRASAD</t>
  </si>
  <si>
    <t>No. of Locked -in Shares</t>
  </si>
  <si>
    <t>Locked-in Shares as a(%) percentage of Total No. of shares {I.e. Grand Total (A)+(B)+(C ) indicated in statement at para I(a) above}</t>
  </si>
  <si>
    <t>Promoter / Promoter Group / Public</t>
  </si>
  <si>
    <t>Nil</t>
  </si>
  <si>
    <t>1203440000005939</t>
  </si>
  <si>
    <t>IN30048413374434</t>
  </si>
  <si>
    <t>PRIYA MADANMOHAN</t>
  </si>
  <si>
    <t>IN30281411431924</t>
  </si>
  <si>
    <t>Ankit Sancheti</t>
  </si>
  <si>
    <t>IN30267939928115</t>
  </si>
  <si>
    <t>KARTHIK  NAGESAN</t>
  </si>
  <si>
    <t>IN30108022244656</t>
  </si>
  <si>
    <t>GIRIJA GOLLAMUDI REDDY</t>
  </si>
  <si>
    <t>1204010000051477</t>
  </si>
  <si>
    <t>P. MANIVANNAN .</t>
  </si>
  <si>
    <t>1203280000292855</t>
  </si>
  <si>
    <t>BINU EAPEN .</t>
  </si>
  <si>
    <t>IN30267934015277</t>
  </si>
  <si>
    <t>RATHINDRA NATH HISABIA</t>
  </si>
  <si>
    <t>1203080000009800</t>
  </si>
  <si>
    <t>KAMAL NARAINDAS KAPOOR</t>
  </si>
  <si>
    <t>IN30154933714636</t>
  </si>
  <si>
    <t>MOHAMMED MUSHTAQ MOMEN</t>
  </si>
  <si>
    <t>IN30154914755592</t>
  </si>
  <si>
    <t>SADIQUE ALI KASIM ULDE</t>
  </si>
  <si>
    <t>**GRAND TOTAL**</t>
  </si>
  <si>
    <t>S. NALINI</t>
  </si>
  <si>
    <t>SBI EMERGING BUSINESSES FUND</t>
  </si>
  <si>
    <t>IN30154936063191</t>
  </si>
  <si>
    <t>MAHMOOD HUSSAIN SIDDIQUE</t>
  </si>
  <si>
    <t>IN30154937147627</t>
  </si>
  <si>
    <t>SUHAS VIJAY DATAR</t>
  </si>
  <si>
    <t>IN30088813956901</t>
  </si>
  <si>
    <t>MAYA SHEKHAR MEHTA</t>
  </si>
  <si>
    <t>1301740000154522</t>
  </si>
  <si>
    <t>AYYAGARI SARASWATHI SUVARNA .</t>
  </si>
  <si>
    <t>1201910100873525</t>
  </si>
  <si>
    <t>VENKATESWARA RAO PAVULURI</t>
  </si>
  <si>
    <t>IN30154931014092</t>
  </si>
  <si>
    <t>CHEEPPILAT PUTHANPURAYIL REMESAN</t>
  </si>
  <si>
    <t>IN30302854952056</t>
  </si>
  <si>
    <t>JAMSHAID  AALAM</t>
  </si>
  <si>
    <t>ANGEL BROKING PRIVATE LIMITED</t>
  </si>
  <si>
    <t>ANGEL BROKING PRIVATE LIMITED.</t>
  </si>
  <si>
    <t>1204000000000023</t>
  </si>
  <si>
    <t>ANUGRAH STOCK &amp; BROKING PVT LTD</t>
  </si>
  <si>
    <t>IN30115127194455</t>
  </si>
  <si>
    <t>V GANAPATHY SUBRAMANIAM</t>
  </si>
  <si>
    <t>1601480000468154</t>
  </si>
  <si>
    <t>1301240000535105</t>
  </si>
  <si>
    <t>SHAVAK KEKI MADON</t>
  </si>
  <si>
    <t>IN30286310000634</t>
  </si>
  <si>
    <t>ZEN SECURITIES LIMITED</t>
  </si>
  <si>
    <t>ICICI SECURITIES LIMITED</t>
  </si>
  <si>
    <t>IN30112716590024</t>
  </si>
  <si>
    <t>CUSTODIAN (SPECIAL COURT)  A/C RASILA S MEHTA/ SUDHIR S MEHTA</t>
  </si>
  <si>
    <t>1204090000003843</t>
  </si>
  <si>
    <t>S ARIHANT DUGHAR BENEFIT TRUST</t>
  </si>
  <si>
    <t>4713</t>
  </si>
  <si>
    <t>RATNA KUMARI ARIBANDI</t>
  </si>
  <si>
    <t>IN30018312626945</t>
  </si>
  <si>
    <t>SRINIVASAN  MAHALINGAM</t>
  </si>
  <si>
    <t>1203320006951435</t>
  </si>
  <si>
    <t>IN30055610000238</t>
  </si>
  <si>
    <t>SPFL SECURITIES LTD.</t>
  </si>
  <si>
    <t>1203320000006579</t>
  </si>
  <si>
    <t>ANGEL BROKING PRIVATE LTD.</t>
  </si>
  <si>
    <t>IN30018313632254</t>
  </si>
  <si>
    <t>L. F. C. SECURITIES PVT. LTD.</t>
  </si>
  <si>
    <t>IN30023910000004</t>
  </si>
  <si>
    <t>GEOJIT BNP PARIBAS FINANCIAL SERVICES LTD.</t>
  </si>
  <si>
    <t>IN30012611178642</t>
  </si>
  <si>
    <t>HDFC SECURITIES LTD</t>
  </si>
  <si>
    <t>1204450000336770</t>
  </si>
  <si>
    <t>VINOD H. PUNWANI</t>
  </si>
  <si>
    <t>IN30018313632245</t>
  </si>
  <si>
    <t>ANAND RATHI SHARE AND STOCK BROKERS LIMITED</t>
  </si>
  <si>
    <t>IN30226910000005</t>
  </si>
  <si>
    <t>INDIA INFOLINE LIMITED</t>
  </si>
  <si>
    <t>IN30021410000070</t>
  </si>
  <si>
    <t>KOTAK SECURITIES LIMITED</t>
  </si>
  <si>
    <t>IN30048413645375</t>
  </si>
  <si>
    <t>AXIS SECURITIES LIMITED</t>
  </si>
  <si>
    <t>BADJATE STOCK &amp; SHARES PVT LTD</t>
  </si>
  <si>
    <t>1203840000000067</t>
  </si>
  <si>
    <t>SHRIRAM INSIGHT SHARE BROKERS LTD</t>
  </si>
  <si>
    <t>1100001100016394</t>
  </si>
  <si>
    <t>R L P SECURITIES PRIVATE LIMITED</t>
  </si>
  <si>
    <t>1203270000153053</t>
  </si>
  <si>
    <t>WEALTH MANTRA LIMITED</t>
  </si>
  <si>
    <t>1204520000001125</t>
  </si>
  <si>
    <t>1201060000107913</t>
  </si>
  <si>
    <t>ANAND RATHI SHARE &amp; STOCK BROKERS LIMITED</t>
  </si>
  <si>
    <t>IN30302858201464</t>
  </si>
  <si>
    <t>SUNIL M SANGHAVI</t>
  </si>
  <si>
    <t>IN30286310265801</t>
  </si>
  <si>
    <t>SRINIVAS VEDALA</t>
  </si>
  <si>
    <t>1204720001605664</t>
  </si>
  <si>
    <t>RAGHAVENDRA R SIRDESHPANDE</t>
  </si>
  <si>
    <t>IN30302855943029</t>
  </si>
  <si>
    <t>PADMA PRIYA SRIYAN KUMAR</t>
  </si>
  <si>
    <t>SRI ADUSUMILLI ASWARDHA NARAYANA MURTHY</t>
  </si>
  <si>
    <t>THE K C P LIMITED - UNCLAIMED SUSPENSE ACCOUNT</t>
  </si>
  <si>
    <t>IN30177410000579</t>
  </si>
  <si>
    <t>RELIGARE SECURITIES LTD</t>
  </si>
  <si>
    <t>IN30012611178157</t>
  </si>
  <si>
    <t>HDFC SECURITIES LTD.</t>
  </si>
  <si>
    <t>IN30133017870750</t>
  </si>
  <si>
    <t>LATIN MANHARLAL SEC P LT</t>
  </si>
  <si>
    <t>1100001100016468</t>
  </si>
  <si>
    <t>JM FINANCIAL SERVICE PVT LTD</t>
  </si>
  <si>
    <t>IN30108022021771</t>
  </si>
  <si>
    <t>SOMAYAJULU   CO. LTD.</t>
  </si>
  <si>
    <t>1100001100015580</t>
  </si>
  <si>
    <t>LKP SECURITIES LTD</t>
  </si>
  <si>
    <t>1100001100014437</t>
  </si>
  <si>
    <t>SBICAP SECURITIES LIMITED</t>
  </si>
  <si>
    <t>SYSTEMATIX SHARES AND STOCKS (I) LTD.</t>
  </si>
  <si>
    <t>J. L. SHAH SECURITIES PVT. LTD.</t>
  </si>
  <si>
    <t>1203450000001456</t>
  </si>
  <si>
    <t>ASHIKA STOCK BROKING LTD. - CLIENT FO MARGIN A/C</t>
  </si>
  <si>
    <t>1202870000076817</t>
  </si>
  <si>
    <t>BP EQUITIES PRIVATE LIMITED</t>
  </si>
  <si>
    <t>1201090000011183</t>
  </si>
  <si>
    <t>MOTILAL OSWAL SECURITIES LIMITED - NSE WITH HOLD 2002</t>
  </si>
  <si>
    <t>1204340000002793</t>
  </si>
  <si>
    <t>R L P SECURITIES PVT. LTD.</t>
  </si>
  <si>
    <t>FRR SHARES AND SECURITIES LTD</t>
  </si>
  <si>
    <t>1204450000000084</t>
  </si>
  <si>
    <t>INTIME EQUITIES LIMITED</t>
  </si>
  <si>
    <t>1201060000119760</t>
  </si>
  <si>
    <t>LATIN MANHARLAL SECURITIES PVT. LTD.</t>
  </si>
  <si>
    <t>IN30154938616863</t>
  </si>
  <si>
    <t>ABOOBACKER SHINAN NAAZ MAHAL</t>
  </si>
  <si>
    <t>IN30023913819977</t>
  </si>
  <si>
    <t>MOHAMMED IMRAN</t>
  </si>
  <si>
    <t>IN30290247940505</t>
  </si>
  <si>
    <t>ASHOK KRISHNA RAO KULKARNI</t>
  </si>
  <si>
    <t>IN30302859233811</t>
  </si>
  <si>
    <t>SUBASH CHANDRA BOSE SAMPATHKUMAR</t>
  </si>
  <si>
    <t>1202060000854744</t>
  </si>
  <si>
    <t>VIVEGANANDAN RANGANATHAN</t>
  </si>
  <si>
    <t>IN30023911543114</t>
  </si>
  <si>
    <t>VIPUL DHIREN KOTECHA</t>
  </si>
  <si>
    <t>1100001100019376</t>
  </si>
  <si>
    <t>Badjate Stock &amp; Shares Pvt Ltd</t>
  </si>
  <si>
    <t>IN30180310003814</t>
  </si>
  <si>
    <t>IN30102220209153</t>
  </si>
  <si>
    <t>DURGA PRASAD AND CO</t>
  </si>
  <si>
    <t>IN30160410000102</t>
  </si>
  <si>
    <t>NIRMAL BANG SECURITIES PRIVATE LIMITED</t>
  </si>
  <si>
    <t>IN30232410000074</t>
  </si>
  <si>
    <t>STEEL CITY SECURITIES LT</t>
  </si>
  <si>
    <t>IN30133018343704</t>
  </si>
  <si>
    <t>1100001000012642</t>
  </si>
  <si>
    <t>INVENTURE GROWTH AND SECURITIES LTD.</t>
  </si>
  <si>
    <t>1100001100017096</t>
  </si>
  <si>
    <t>G S V SECURITIES PRIVATE LIMITED</t>
  </si>
  <si>
    <t>IN30098210004771</t>
  </si>
  <si>
    <t>PRAVIN RATILAL SH ST.BRK</t>
  </si>
  <si>
    <t>IN30223610000284</t>
  </si>
  <si>
    <t>INDIABULLS SECURITIES LIMITED</t>
  </si>
  <si>
    <t>IN30097410000893</t>
  </si>
  <si>
    <t>MARWADI SHARES AND FINANCE LTD.</t>
  </si>
  <si>
    <t>IN30102220344294</t>
  </si>
  <si>
    <t>EXCEL FINCAP LTD</t>
  </si>
  <si>
    <t>IN30210510001631</t>
  </si>
  <si>
    <t>EUREKA STOCK AND SHARE BROKING SERVICES LTD.</t>
  </si>
  <si>
    <t>GIGANTIC SECURITIES LIMITED</t>
  </si>
  <si>
    <t>1203000000018124</t>
  </si>
  <si>
    <t>LKP SECURITIES LIMITED</t>
  </si>
  <si>
    <t>1207970000000401</t>
  </si>
  <si>
    <t>1202890000000065</t>
  </si>
  <si>
    <t>SUSHIL FINANCIAL SERVICES PVT LTD(CLIENT A/C)</t>
  </si>
  <si>
    <t>ARCADIA SHARE &amp; STOCK BROKERS PVT. LTD</t>
  </si>
  <si>
    <t>1203320000000028</t>
  </si>
  <si>
    <t>1201860000000121</t>
  </si>
  <si>
    <t>SYKES &amp; RAY EQUITIES (I) LTD.- Beneficiary</t>
  </si>
  <si>
    <t>IN30183810011624</t>
  </si>
  <si>
    <t>SHABBIR HUSEIN ABDUL KADAR TRUNKWALA</t>
  </si>
  <si>
    <t>IN30286310359591</t>
  </si>
  <si>
    <t>BATTA RAMANA</t>
  </si>
  <si>
    <t>IN30290248143358</t>
  </si>
  <si>
    <t>NARAYAN SINGH NAVANAND</t>
  </si>
  <si>
    <t>IN30154939400668</t>
  </si>
  <si>
    <t>VISHAL BAKSHI</t>
  </si>
  <si>
    <t>IN30302859938865</t>
  </si>
  <si>
    <t>SRIHANUMA  CHITTI</t>
  </si>
  <si>
    <t>IN30023912991429</t>
  </si>
  <si>
    <t>KUZHIKANDATHIL VENGOLI SREEKUMARAN</t>
  </si>
  <si>
    <t>d(vi)</t>
  </si>
  <si>
    <t>Quarter ended : 31/12/2014</t>
  </si>
  <si>
    <r>
      <t>2[c] Any other(specify) -</t>
    </r>
    <r>
      <rPr>
        <b/>
        <sz val="10"/>
        <rFont val="Book Antiqua"/>
        <family val="1"/>
      </rPr>
      <t xml:space="preserve">  as on 31/12/2014</t>
    </r>
  </si>
  <si>
    <t>1100001000014994</t>
  </si>
  <si>
    <t>BALAJI EQUITIES LIMITED</t>
  </si>
  <si>
    <t>IN30133017991806</t>
  </si>
  <si>
    <t>LATIN MANHARLAL SEC.P LT</t>
  </si>
  <si>
    <t>1100001100017520</t>
  </si>
  <si>
    <t>MANSI SHARE AND STOCK ADVISORS PVT LTD</t>
  </si>
  <si>
    <t>1100001100015688</t>
  </si>
  <si>
    <t>1100001100015831</t>
  </si>
  <si>
    <t>MAVERICK SHARE BROKERS PVT LTD.</t>
  </si>
  <si>
    <t>IN30371910246227</t>
  </si>
  <si>
    <t>EDELWEISS BROKING LIMITED</t>
  </si>
  <si>
    <t>1203660000000752</t>
  </si>
  <si>
    <t>MAVERICK SHARE BROKERS  LIMITED</t>
  </si>
  <si>
    <t>1100001100016041</t>
  </si>
  <si>
    <t>ANAND RATHI SHARE STOCK BROKERS LIMITED</t>
  </si>
  <si>
    <t>1206690000000111</t>
  </si>
  <si>
    <t>CHOICE EQUITY BROKING PRIVATE LIMITED</t>
  </si>
  <si>
    <t>1100001100014397</t>
  </si>
  <si>
    <t>SUSHIL FINANCIAL SERVICES PRIVATE LIMITED</t>
  </si>
  <si>
    <t>IN30133018865533</t>
  </si>
  <si>
    <t>UNIQUE STOCKBRO PRIVATE LIMITED</t>
  </si>
  <si>
    <t>1100001000014255</t>
  </si>
  <si>
    <t>SUSHIL FINANCIAL SERVICE PVT LIMITED</t>
  </si>
  <si>
    <t>1100001000023346</t>
  </si>
  <si>
    <t>IN30107180000753</t>
  </si>
  <si>
    <t>P H FIN   INV CONS P LTD</t>
  </si>
  <si>
    <t>1100001100015479</t>
  </si>
  <si>
    <t>PCS SECURITIES LIMITED</t>
  </si>
  <si>
    <t>IN30012611178675</t>
  </si>
  <si>
    <t>INVENTURE GR.AND SEC.LTD</t>
  </si>
  <si>
    <t>1100001100015922</t>
  </si>
  <si>
    <t>ARYAN SHARE &amp; STOCK BROKERS LIMITED</t>
  </si>
  <si>
    <t>1204010000000440</t>
  </si>
  <si>
    <t>PATERSON SECURITIES PRIVATE LIMITED</t>
  </si>
  <si>
    <t>1100001100015975</t>
  </si>
  <si>
    <t>IN30133019638688</t>
  </si>
  <si>
    <t>SHCIL SERVICES LTD.</t>
  </si>
  <si>
    <t>1100001000014352</t>
  </si>
  <si>
    <t>IN30027110050015</t>
  </si>
  <si>
    <t>VIDYUT DEVENDRAKUMAR</t>
  </si>
  <si>
    <t>IN30055610360122</t>
  </si>
  <si>
    <t>SPFL SECURITIES LIMITED</t>
  </si>
  <si>
    <t>IN30023910324155</t>
  </si>
  <si>
    <t>GEOJIT BNP PARIBAS FINANCIAL SERVICES LIMITED</t>
  </si>
  <si>
    <t>IN30246110421253</t>
  </si>
  <si>
    <t>ASE CAPITAL MARKETS LIMITED</t>
  </si>
  <si>
    <t>IN30102220714776</t>
  </si>
  <si>
    <t>CIL SECURITIES LTD.</t>
  </si>
  <si>
    <t>IN30133021329331</t>
  </si>
  <si>
    <t>KRANT NARAIN AGNANI</t>
  </si>
  <si>
    <t>IN30147710001913</t>
  </si>
  <si>
    <t>BONANZA PORTFOLIO LTD.</t>
  </si>
  <si>
    <t>IN30249610001269</t>
  </si>
  <si>
    <t>TRANS SCAN SEC PVT. LTD.</t>
  </si>
  <si>
    <t>1100001000014445</t>
  </si>
  <si>
    <t>1100001000014688</t>
  </si>
  <si>
    <t>1100001000017938</t>
  </si>
  <si>
    <t>IN30001110002235</t>
  </si>
  <si>
    <t>KANTILALCHHAGANLAL SECPL</t>
  </si>
  <si>
    <t>1201890000000340</t>
  </si>
  <si>
    <t>B R JALAN SECURITIES PVT. LTD.</t>
  </si>
  <si>
    <t>IN30220110000087</t>
  </si>
  <si>
    <t>EDELWEISS FINANCIAL ADVISORS LIMITED</t>
  </si>
  <si>
    <t>IN30216410000306</t>
  </si>
  <si>
    <t>PHILLIPCAPITAL (INDIA) PRIVATE LIMITED</t>
  </si>
  <si>
    <t>1100001000015282</t>
  </si>
  <si>
    <t>JAINAM SHARE CONSULTANTS PVT LTD,</t>
  </si>
  <si>
    <t>IN30169610000022</t>
  </si>
  <si>
    <t>ADITYA BIRLA MONEY LIMITED</t>
  </si>
  <si>
    <t>IN30270020245353</t>
  </si>
  <si>
    <t>RAJENDRA MODI SHARE BROKERS PVT. LTD.</t>
  </si>
  <si>
    <t>IN30278310000108</t>
  </si>
  <si>
    <t>MANGAL KESHAV SEC LTD.</t>
  </si>
  <si>
    <t>IN30321210000958</t>
  </si>
  <si>
    <t>VARDHAMAN CAPITAL PRIVATE LIMITED</t>
  </si>
  <si>
    <t>1100001100016020</t>
  </si>
  <si>
    <t>ISE SECURITIES &amp; SERVICES LIMITED</t>
  </si>
  <si>
    <t>1100001100018032</t>
  </si>
  <si>
    <t>MAX STOCK BROKING PVT LTD</t>
  </si>
  <si>
    <t>1203040000000339</t>
  </si>
  <si>
    <t>VNS FINANCE &amp; CAPITAL SERVICES LTD. POOL A/C</t>
  </si>
  <si>
    <t>IN30015910779379</t>
  </si>
  <si>
    <t>SUSHIL FINANCIAL SERVICES PVT LTD</t>
  </si>
  <si>
    <t>IN30012610000498</t>
  </si>
  <si>
    <t>C D EQUISEARCH PVT LTD</t>
  </si>
  <si>
    <t>IN30009511452457</t>
  </si>
  <si>
    <t>VISHESH CAPITAL PRIVATE LIMITED</t>
  </si>
  <si>
    <t>IN30051310000578</t>
  </si>
  <si>
    <t>IN30097410417755</t>
  </si>
  <si>
    <t>IN30102220721632</t>
  </si>
  <si>
    <t>1100001100017592</t>
  </si>
  <si>
    <t>ANUSH SHARES AND SECURITIES PVT LTD</t>
  </si>
  <si>
    <t>1100001100018499</t>
  </si>
  <si>
    <t>TRADEBULLS SECURITIES P LIMITED</t>
  </si>
  <si>
    <t>IN30009511465156</t>
  </si>
  <si>
    <t>M.P.VORA SHARES &amp; SECURITIES PRIVATE LIMITED</t>
  </si>
  <si>
    <t>IN30017510000037</t>
  </si>
  <si>
    <t>COIMBATORE CAPITAL LIMITED</t>
  </si>
  <si>
    <t>IN30133017994413</t>
  </si>
  <si>
    <t>PRAGYA SEC. PVT. LTD.</t>
  </si>
  <si>
    <t>IN30305210009746</t>
  </si>
  <si>
    <t>MONARCH PROJECT AND FINMARKETS LTD.</t>
  </si>
  <si>
    <t>IN30009510485956</t>
  </si>
  <si>
    <t>M. P.VORA SHR AND SEC PL</t>
  </si>
  <si>
    <t>IN30096610000004</t>
  </si>
  <si>
    <t>GLOBE CAPITAL MARKET LTD</t>
  </si>
  <si>
    <t>IN30164510000060</t>
  </si>
  <si>
    <t>GOLDMINE STOCKS PVT LTD</t>
  </si>
  <si>
    <t>IN30185410000587</t>
  </si>
  <si>
    <t>GHALLA BHANSALI STBRK PL</t>
  </si>
  <si>
    <t>IN30199110001622</t>
  </si>
  <si>
    <t>JHAVERI SECURITIES LIMITED</t>
  </si>
  <si>
    <t>1100001100018315</t>
  </si>
  <si>
    <t>1100001000012579</t>
  </si>
  <si>
    <t>1204720000100419</t>
  </si>
  <si>
    <t>SBICAP SECURITIES LTD</t>
  </si>
  <si>
    <t>IN00101910009132</t>
  </si>
  <si>
    <t>MANUBHAI MANGALDAS SECURITIES PRIVATE LIMITED</t>
  </si>
  <si>
    <t>IN30077310000414</t>
  </si>
  <si>
    <t>SHREE BAHUBALI INTL LTD.</t>
  </si>
  <si>
    <t>IN30186210000006</t>
  </si>
  <si>
    <t>MOTILAL OSWAL SEC. LTD</t>
  </si>
  <si>
    <t>IN30315710000203</t>
  </si>
  <si>
    <t>1100001000012809</t>
  </si>
  <si>
    <t>GUPTA EQUITIES PVT LTD</t>
  </si>
  <si>
    <t>1100001000014329</t>
  </si>
  <si>
    <t>Magnum Equity Broking Limited</t>
  </si>
  <si>
    <t>1100001000015571</t>
  </si>
  <si>
    <t>1100001100018539</t>
  </si>
  <si>
    <t>MAGNUM EQUITY BROKING LIMITED</t>
  </si>
  <si>
    <t>1306170000008426</t>
  </si>
  <si>
    <t>THE CALCUTTA STOCK EXCHANGE LIMITED</t>
  </si>
  <si>
    <t>IN30021410002464</t>
  </si>
  <si>
    <t>1100001100014441</t>
  </si>
  <si>
    <t>ASIT C. MEHTA INVESTMENT INTERMEDIATES LTD.</t>
  </si>
  <si>
    <t>IN30001110004177</t>
  </si>
  <si>
    <t>IN30034310000174</t>
  </si>
  <si>
    <t>SHAH INVESTORS HOME LTD.</t>
  </si>
  <si>
    <t>IN30089610000617</t>
  </si>
  <si>
    <t>ACUMEN CAPITAL MARKET INDIA LIMITED</t>
  </si>
  <si>
    <t>IN30133020656110</t>
  </si>
  <si>
    <t>IN30133020916980</t>
  </si>
  <si>
    <t>FRR SHARES AND SECURITIES LIMITED</t>
  </si>
  <si>
    <t>IN30307710004896</t>
  </si>
  <si>
    <t>WAY2WEALTH BROKERS PRIVATE LTD</t>
  </si>
  <si>
    <t>IN30331510003814</t>
  </si>
  <si>
    <t>YOHA SECURITIES LIMITED</t>
  </si>
  <si>
    <t>1100001000012619</t>
  </si>
  <si>
    <t>MOTILAL OSWAL SECURITIES LTD</t>
  </si>
  <si>
    <t>1100001000015341</t>
  </si>
  <si>
    <t>RAJVI STOCK BROKING (P) LTD.</t>
  </si>
  <si>
    <t>1100001000015736</t>
  </si>
  <si>
    <t>MANASHVI SECURITIES LIMITED</t>
  </si>
  <si>
    <t>1100001000022551</t>
  </si>
  <si>
    <t>TRADEBULLS SECURITIES PRIVATE LIMITED</t>
  </si>
  <si>
    <t>1100001100014612</t>
  </si>
  <si>
    <t>MANGAL KESHAV SECURITIES LTD.</t>
  </si>
  <si>
    <t>1202300000000060</t>
  </si>
  <si>
    <t>EMKAY GLOBAL FINANCIAL SERVICES LTD</t>
  </si>
  <si>
    <t>1203780000000016</t>
  </si>
  <si>
    <t>GHANSHYAM SHARES &amp; STOCK BROKERS PVT LTD</t>
  </si>
  <si>
    <t>1204720000100383</t>
  </si>
  <si>
    <t>1206580000002360</t>
  </si>
  <si>
    <t>SHARAVU FINANCIALS PRIVATE LIMITED</t>
  </si>
  <si>
    <t>IN30108022023214</t>
  </si>
  <si>
    <t>SRI MAHALAKSHMI SH P LTD</t>
  </si>
  <si>
    <t>1100001100016512</t>
  </si>
  <si>
    <t>IN30286310005679</t>
  </si>
  <si>
    <t>IN30305210009754</t>
  </si>
  <si>
    <t>MONARCH RESEARCH &amp; BROKERAGE PRIVATE LIMITED</t>
  </si>
  <si>
    <t>1100001100014553</t>
  </si>
  <si>
    <t>ARCADIA SHARE &amp; STOCK BROKERS PVT. LTD.</t>
  </si>
  <si>
    <t>1100001100016113</t>
  </si>
  <si>
    <t>BALJIT SECURITIES PVT LTD</t>
  </si>
  <si>
    <t>1205200000000321</t>
  </si>
  <si>
    <t>KARUNA FINANCIAL SERVICES PVT.</t>
  </si>
  <si>
    <t>1206560000003691</t>
  </si>
  <si>
    <t>PSB SECURITIES LIMITED</t>
  </si>
  <si>
    <t>IN30133019121227</t>
  </si>
  <si>
    <t>1204040000027242</t>
  </si>
  <si>
    <t>ANUSH SHARES AND SECURITIES PRIVATE LIMITED</t>
  </si>
  <si>
    <t>IN30057210000045</t>
  </si>
  <si>
    <t>CHOLAMANDALAM SECURITIES LIMITED</t>
  </si>
  <si>
    <t>IN30169610016929</t>
  </si>
  <si>
    <t>IN30108022027844</t>
  </si>
  <si>
    <t>1100001100016951</t>
  </si>
  <si>
    <t>MR KHETAN BHARAT PAREKH</t>
  </si>
  <si>
    <t>1207600000043639</t>
  </si>
  <si>
    <t>AMBALAL SHARES AND STOCKS PRIVATE LIMITED</t>
  </si>
  <si>
    <t>IN30009511496000</t>
  </si>
  <si>
    <t>ZERODHA</t>
  </si>
  <si>
    <t>IN30096610352538</t>
  </si>
  <si>
    <t>1202300000000461</t>
  </si>
  <si>
    <t>IN30027110155538</t>
  </si>
  <si>
    <t>SANGHAVI BROTHERS BROKERAGE LIMITED</t>
  </si>
  <si>
    <t>IN30007910008130</t>
  </si>
  <si>
    <t>IDBI CAPITAL MARKET SERV</t>
  </si>
  <si>
    <t>IN30386810000016</t>
  </si>
  <si>
    <t>PRABHUDAS LILLADHER PRIVATE LIMITED</t>
  </si>
  <si>
    <t>IN30282210002049</t>
  </si>
  <si>
    <t>ADROIT FIN SER P LTD</t>
  </si>
  <si>
    <t>IN30114310046153</t>
  </si>
  <si>
    <t>MASTER CAPITAL SERV LTD.</t>
  </si>
  <si>
    <t>IN30160410001877</t>
  </si>
  <si>
    <t>NIRMAL BANG SEC PVT LTD</t>
  </si>
  <si>
    <t>1203410000001732</t>
  </si>
  <si>
    <t>SSJ FINANCE &amp; SECURITIES PVT. LTD.</t>
  </si>
  <si>
    <t>1202810000006556</t>
  </si>
  <si>
    <t>PRAGYA SECURITIES PVT. LTD - CASH MARKET CLIENTS' MARGIN A/C</t>
  </si>
  <si>
    <t>1204450000337550</t>
  </si>
  <si>
    <t>ITI FINANCIAL SERIVCES LIMITED</t>
  </si>
  <si>
    <t>1201640000007001</t>
  </si>
  <si>
    <t>MANSUKH SECURITIES AND FINANCE LTD.</t>
  </si>
  <si>
    <t>1202200000014991</t>
  </si>
  <si>
    <t>SPS SHARE BROKERS PVT.LTD.</t>
  </si>
  <si>
    <t>1204450000003013</t>
  </si>
  <si>
    <t>1207100000000211</t>
  </si>
  <si>
    <t>1206690000000071</t>
  </si>
  <si>
    <t>CHOICE EQUITY BROKING PVT LTD</t>
  </si>
  <si>
    <t>1203230000008737</t>
  </si>
  <si>
    <t>EDELWEISS SECURITIES LTD. .</t>
  </si>
  <si>
    <t>1205620000003181</t>
  </si>
  <si>
    <t>1301190300047849</t>
  </si>
  <si>
    <t>JMP SECURITIES PVT. LTD.</t>
  </si>
  <si>
    <t>1202890000719904</t>
  </si>
  <si>
    <t>SUSHIL FINANCIAL SERVICES PVT.LTD.</t>
  </si>
  <si>
    <t>1203140000000810</t>
  </si>
  <si>
    <t>PRABHAT FINANCIAL SERVICES LIMITED</t>
  </si>
  <si>
    <t>1204840000000765</t>
  </si>
  <si>
    <t>KUNVARJI FINSTOCK PRIVATE LIMITED</t>
  </si>
  <si>
    <t>1203440000000069</t>
  </si>
  <si>
    <t>1207100000000049</t>
  </si>
  <si>
    <t>1202840000028201</t>
  </si>
  <si>
    <t>A.C.CHOKSI SHARE  BROKERS PVT.LTD.</t>
  </si>
  <si>
    <t>1203440000068717</t>
  </si>
  <si>
    <t>ARCADIA SHARE AND STOCK BROKERS PVT. LTD. BSE ABC COLLATERAL A/C</t>
  </si>
  <si>
    <t>1301520000194351</t>
  </si>
  <si>
    <t>GUJJU STOCKS TRADING PRIVATE LIMITED</t>
  </si>
  <si>
    <t>1204840000000328</t>
  </si>
  <si>
    <t>1207100000000317</t>
  </si>
  <si>
    <t>1204450000336785</t>
  </si>
  <si>
    <t>1201700000024469</t>
  </si>
  <si>
    <t>INDIRA SECURITIES PRIVATE LIMITED</t>
  </si>
  <si>
    <t>1204450000000065</t>
  </si>
  <si>
    <t>1204710000008209</t>
  </si>
  <si>
    <t>JHP SECURITIES PVT.LTD.</t>
  </si>
  <si>
    <t>1207100000000262</t>
  </si>
  <si>
    <t>1202620000120369</t>
  </si>
  <si>
    <t>SUREJA STOCK BROKING LIMITED</t>
  </si>
  <si>
    <t>1204040000008126</t>
  </si>
  <si>
    <t>ANUSH SHARES &amp; SECURITIES</t>
  </si>
  <si>
    <t>1205920000000211</t>
  </si>
  <si>
    <t>AMRAPALI AADYA TRADING &amp; INVESTMENT PVT. LTD.</t>
  </si>
  <si>
    <t>1202570000010099</t>
  </si>
  <si>
    <t>SHILPA STOCK BROKER PVT LTD</t>
  </si>
  <si>
    <t>1204160000072928</t>
  </si>
  <si>
    <t>RAJESWARI B .</t>
  </si>
  <si>
    <t>INDIVIDUAL-MARGIN TRADING ACCOUNT</t>
  </si>
  <si>
    <t>IN30048419297188</t>
  </si>
  <si>
    <t>CHANDRAKANTHA  BAKTHAVATHSALU</t>
  </si>
  <si>
    <t>IN30302858343426</t>
  </si>
  <si>
    <t>SUMATHI  PARVATANENI</t>
  </si>
  <si>
    <t>1203970000093790</t>
  </si>
  <si>
    <t>THENAPPAN. M .</t>
  </si>
  <si>
    <t>IN30115122154070</t>
  </si>
  <si>
    <t>AHAMED IBRAHIM SYED ABDUL KADER</t>
  </si>
  <si>
    <t>IN30154950150019</t>
  </si>
  <si>
    <t>DEEPA HEMANSU DESAI</t>
  </si>
  <si>
    <t>IN30154934529615</t>
  </si>
  <si>
    <t>RAJIV PADMAKAR KARAYI</t>
  </si>
  <si>
    <t>IN30074910238569</t>
  </si>
  <si>
    <t>MOHAMMED  BAHAUDDIN</t>
  </si>
  <si>
    <t>IN30154938427699</t>
  </si>
  <si>
    <t>AVIJIT SARKAR</t>
  </si>
  <si>
    <t>IN30290245812404</t>
  </si>
  <si>
    <t>ASHOKA WILSON MENDONSA</t>
  </si>
  <si>
    <t>IN30133021437780</t>
  </si>
  <si>
    <t>CHETAN PARIKH</t>
  </si>
  <si>
    <t>IN30154934628811</t>
  </si>
  <si>
    <t>SHABI SHAHUL HAMEED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</si>
</sst>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0.0000"/>
    <numFmt numFmtId="167" formatCode="#,##0.00\ ;&quot; (&quot;#,##0.00\);&quot; -&quot;#\ ;@\ "/>
    <numFmt numFmtId="168" formatCode="_(* #,##0_);_(* \(#,##0\);_(* \-??_);_(@_)"/>
    <numFmt numFmtId="169" formatCode="#,##0\ ;&quot; (&quot;#,##0\);&quot; -&quot;#\ ;@\ "/>
    <numFmt numFmtId="170" formatCode="#,##0.0\ ;&quot; (&quot;#,##0.0\);&quot; -&quot;#.0\ ;@\ "/>
    <numFmt numFmtId="171" formatCode="#,##0.00\ ;&quot; (&quot;#,##0.00\);&quot; -&quot;#.00\ ;@\ "/>
    <numFmt numFmtId="172" formatCode="0.0"/>
  </numFmts>
  <fonts count="45"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u val="single"/>
      <sz val="11"/>
      <name val="Book Antiqua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/>
    </xf>
    <xf numFmtId="169" fontId="6" fillId="0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9" fontId="5" fillId="0" borderId="10" xfId="44" applyNumberFormat="1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 shrinkToFit="1"/>
    </xf>
    <xf numFmtId="0" fontId="7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4" fillId="0" borderId="0" xfId="44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2" fontId="5" fillId="0" borderId="10" xfId="44" applyNumberFormat="1" applyFont="1" applyFill="1" applyBorder="1" applyAlignment="1" applyProtection="1">
      <alignment/>
      <protection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8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5" fillId="0" borderId="10" xfId="44" applyNumberFormat="1" applyFont="1" applyFill="1" applyBorder="1" applyAlignment="1" applyProtection="1">
      <alignment horizontal="center"/>
      <protection/>
    </xf>
    <xf numFmtId="2" fontId="5" fillId="0" borderId="10" xfId="44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44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2" fillId="0" borderId="10" xfId="44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lause%2035(1)" xfId="44"/>
    <cellStyle name="Currency" xfId="45"/>
    <cellStyle name="Currency [0]" xfId="46"/>
    <cellStyle name="DataPilot Category" xfId="47"/>
    <cellStyle name="DataPilot Valu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SheetLayoutView="100" zoomScalePageLayoutView="0" workbookViewId="0" topLeftCell="A1">
      <selection activeCell="A1" sqref="A1:D18"/>
    </sheetView>
  </sheetViews>
  <sheetFormatPr defaultColWidth="11.57421875" defaultRowHeight="12.75"/>
  <cols>
    <col min="1" max="1" width="61.7109375" style="0" customWidth="1"/>
    <col min="2" max="2" width="16.00390625" style="0" customWidth="1"/>
    <col min="3" max="3" width="15.140625" style="0" customWidth="1"/>
    <col min="4" max="4" width="17.00390625" style="0" customWidth="1"/>
  </cols>
  <sheetData>
    <row r="1" spans="1:7" ht="15" customHeight="1">
      <c r="A1" s="45" t="s">
        <v>171</v>
      </c>
      <c r="B1" s="32"/>
      <c r="C1" s="32"/>
      <c r="D1" s="32"/>
      <c r="E1" s="32"/>
      <c r="F1" s="32"/>
      <c r="G1" s="32"/>
    </row>
    <row r="2" spans="1:7" ht="16.5">
      <c r="A2" s="2" t="s">
        <v>0</v>
      </c>
      <c r="B2" s="3"/>
      <c r="C2" s="3"/>
      <c r="D2" s="44"/>
      <c r="E2" s="3"/>
      <c r="F2" s="4"/>
      <c r="G2" s="4"/>
    </row>
    <row r="3" spans="1:7" ht="16.5">
      <c r="A3" s="2" t="s">
        <v>283</v>
      </c>
      <c r="B3" s="3"/>
      <c r="C3" s="2"/>
      <c r="D3" s="44"/>
      <c r="E3" s="3"/>
      <c r="F3" s="4"/>
      <c r="G3" s="4"/>
    </row>
    <row r="4" spans="1:7" ht="16.5">
      <c r="A4" s="2" t="s">
        <v>585</v>
      </c>
      <c r="B4" s="3"/>
      <c r="C4" s="2"/>
      <c r="D4" s="44"/>
      <c r="E4" s="3"/>
      <c r="F4" s="4"/>
      <c r="G4" s="4"/>
    </row>
    <row r="5" spans="1:7" ht="60">
      <c r="A5" s="33" t="s">
        <v>172</v>
      </c>
      <c r="B5" s="34" t="s">
        <v>173</v>
      </c>
      <c r="C5" s="34" t="s">
        <v>174</v>
      </c>
      <c r="D5" s="34" t="s">
        <v>226</v>
      </c>
      <c r="E5" s="4"/>
      <c r="F5" s="4"/>
      <c r="G5" s="4"/>
    </row>
    <row r="6" spans="1:7" ht="16.5">
      <c r="A6" s="35" t="s">
        <v>227</v>
      </c>
      <c r="B6" s="18" t="s">
        <v>281</v>
      </c>
      <c r="C6" s="18" t="s">
        <v>200</v>
      </c>
      <c r="D6" s="18" t="s">
        <v>200</v>
      </c>
      <c r="E6" s="4"/>
      <c r="F6" s="4"/>
      <c r="G6" s="4"/>
    </row>
    <row r="7" spans="1:7" ht="16.5">
      <c r="A7" s="35" t="s">
        <v>228</v>
      </c>
      <c r="B7" s="18" t="s">
        <v>281</v>
      </c>
      <c r="C7" s="18" t="s">
        <v>200</v>
      </c>
      <c r="D7" s="18" t="s">
        <v>200</v>
      </c>
      <c r="E7" s="4"/>
      <c r="F7" s="4"/>
      <c r="G7" s="4"/>
    </row>
    <row r="8" spans="1:7" ht="16.5">
      <c r="A8" s="18" t="s">
        <v>211</v>
      </c>
      <c r="B8" s="18" t="s">
        <v>281</v>
      </c>
      <c r="C8" s="18" t="s">
        <v>200</v>
      </c>
      <c r="D8" s="18" t="s">
        <v>200</v>
      </c>
      <c r="E8" s="4"/>
      <c r="F8" s="4"/>
      <c r="G8" s="4"/>
    </row>
    <row r="9" spans="1:7" ht="105">
      <c r="A9" s="33" t="s">
        <v>229</v>
      </c>
      <c r="B9" s="34" t="s">
        <v>230</v>
      </c>
      <c r="C9" s="34" t="s">
        <v>231</v>
      </c>
      <c r="D9" s="34" t="s">
        <v>232</v>
      </c>
      <c r="E9" s="4"/>
      <c r="F9" s="4"/>
      <c r="G9" s="4"/>
    </row>
    <row r="10" spans="1:7" ht="16.5">
      <c r="A10" s="35" t="s">
        <v>227</v>
      </c>
      <c r="B10" s="18" t="s">
        <v>281</v>
      </c>
      <c r="C10" s="18" t="s">
        <v>200</v>
      </c>
      <c r="D10" s="18" t="s">
        <v>200</v>
      </c>
      <c r="E10" s="4"/>
      <c r="F10" s="4"/>
      <c r="G10" s="4"/>
    </row>
    <row r="11" spans="1:7" ht="16.5">
      <c r="A11" s="35" t="s">
        <v>228</v>
      </c>
      <c r="B11" s="18" t="s">
        <v>281</v>
      </c>
      <c r="C11" s="18" t="s">
        <v>200</v>
      </c>
      <c r="D11" s="18" t="s">
        <v>200</v>
      </c>
      <c r="E11" s="4"/>
      <c r="F11" s="4"/>
      <c r="G11" s="4"/>
    </row>
    <row r="12" spans="1:7" ht="16.5">
      <c r="A12" s="17" t="s">
        <v>211</v>
      </c>
      <c r="B12" s="18" t="s">
        <v>281</v>
      </c>
      <c r="C12" s="18" t="s">
        <v>200</v>
      </c>
      <c r="D12" s="18" t="s">
        <v>200</v>
      </c>
      <c r="E12" s="4"/>
      <c r="F12" s="4"/>
      <c r="G12" s="4"/>
    </row>
    <row r="13" spans="1:7" ht="90">
      <c r="A13" s="33" t="s">
        <v>233</v>
      </c>
      <c r="B13" s="34" t="s">
        <v>39</v>
      </c>
      <c r="C13" s="34" t="s">
        <v>40</v>
      </c>
      <c r="D13" s="34" t="s">
        <v>41</v>
      </c>
      <c r="E13" s="4"/>
      <c r="F13" s="4"/>
      <c r="G13" s="4"/>
    </row>
    <row r="14" spans="1:7" ht="16.5">
      <c r="A14" s="35" t="s">
        <v>227</v>
      </c>
      <c r="B14" s="18" t="s">
        <v>281</v>
      </c>
      <c r="C14" s="18" t="s">
        <v>200</v>
      </c>
      <c r="D14" s="18" t="s">
        <v>200</v>
      </c>
      <c r="E14" s="4"/>
      <c r="F14" s="4"/>
      <c r="G14" s="4"/>
    </row>
    <row r="15" spans="1:7" ht="16.5">
      <c r="A15" s="35" t="s">
        <v>228</v>
      </c>
      <c r="B15" s="18" t="s">
        <v>281</v>
      </c>
      <c r="C15" s="18" t="s">
        <v>200</v>
      </c>
      <c r="D15" s="18" t="s">
        <v>200</v>
      </c>
      <c r="E15" s="4"/>
      <c r="F15" s="4"/>
      <c r="G15" s="4"/>
    </row>
    <row r="16" spans="1:7" ht="16.5">
      <c r="A16" s="17" t="s">
        <v>211</v>
      </c>
      <c r="B16" s="18" t="s">
        <v>281</v>
      </c>
      <c r="C16" s="18" t="s">
        <v>200</v>
      </c>
      <c r="D16" s="18" t="s">
        <v>200</v>
      </c>
      <c r="E16" s="4"/>
      <c r="F16" s="4"/>
      <c r="G16" s="4"/>
    </row>
    <row r="17" spans="1:7" ht="30">
      <c r="A17" s="36" t="s">
        <v>42</v>
      </c>
      <c r="B17" s="96">
        <v>128921160</v>
      </c>
      <c r="C17" s="96"/>
      <c r="D17" s="96"/>
      <c r="E17" s="4"/>
      <c r="F17" s="4"/>
      <c r="G17" s="4"/>
    </row>
    <row r="18" spans="1:7" ht="16.5">
      <c r="A18" s="18"/>
      <c r="B18" s="18"/>
      <c r="C18" s="18"/>
      <c r="D18" s="18"/>
      <c r="E18" s="4"/>
      <c r="F18" s="4"/>
      <c r="G18" s="4"/>
    </row>
  </sheetData>
  <sheetProtection/>
  <mergeCells count="1">
    <mergeCell ref="B17:D17"/>
  </mergeCells>
  <printOptions/>
  <pageMargins left="0.7875" right="0.7875" top="1.0527777777777778" bottom="1.0527777777777778" header="0.7875" footer="0.7875"/>
  <pageSetup horizontalDpi="300" verticalDpi="300" orientation="landscape" scale="66" r:id="rId1"/>
  <headerFooter alignWithMargins="0">
    <oddHeader>&amp;C&amp;"Times New Roman,Regular"&amp;12&amp;A</oddHeader>
    <oddFooter>&amp;C&amp;"Times New Roman,Regular"&amp;12Page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SheetLayoutView="100" zoomScalePageLayoutView="0" workbookViewId="0" topLeftCell="A25">
      <selection activeCell="A1" sqref="A1:I53"/>
    </sheetView>
  </sheetViews>
  <sheetFormatPr defaultColWidth="9.140625" defaultRowHeight="12.75"/>
  <cols>
    <col min="1" max="1" width="11.7109375" style="5" customWidth="1"/>
    <col min="2" max="2" width="76.140625" style="5" customWidth="1"/>
    <col min="3" max="3" width="10.140625" style="5" customWidth="1"/>
    <col min="4" max="4" width="12.00390625" style="8" customWidth="1"/>
    <col min="5" max="5" width="16.8515625" style="5" customWidth="1"/>
    <col min="6" max="6" width="11.421875" style="39" customWidth="1"/>
    <col min="7" max="7" width="11.57421875" style="39" customWidth="1"/>
    <col min="8" max="8" width="13.28125" style="5" customWidth="1"/>
    <col min="9" max="9" width="11.421875" style="5" customWidth="1"/>
    <col min="10" max="10" width="9.140625" style="40" customWidth="1"/>
    <col min="11" max="16384" width="9.140625" style="5" customWidth="1"/>
  </cols>
  <sheetData>
    <row r="1" spans="1:9" ht="16.5">
      <c r="A1" s="2" t="s">
        <v>0</v>
      </c>
      <c r="B1" s="3"/>
      <c r="C1" s="3"/>
      <c r="D1" s="44"/>
      <c r="E1" s="3"/>
      <c r="F1" s="46"/>
      <c r="G1" s="46"/>
      <c r="H1" s="1"/>
      <c r="I1" s="1"/>
    </row>
    <row r="2" spans="1:9" ht="16.5">
      <c r="A2" s="2" t="s">
        <v>283</v>
      </c>
      <c r="B2" s="3"/>
      <c r="C2" s="2"/>
      <c r="D2" s="44"/>
      <c r="E2" s="3"/>
      <c r="F2" s="46"/>
      <c r="G2" s="46"/>
      <c r="H2" s="1"/>
      <c r="I2" s="1"/>
    </row>
    <row r="3" spans="1:9" ht="16.5">
      <c r="A3" s="2" t="s">
        <v>585</v>
      </c>
      <c r="B3" s="3"/>
      <c r="C3" s="2"/>
      <c r="D3" s="44"/>
      <c r="E3" s="3"/>
      <c r="F3" s="46"/>
      <c r="G3" s="46"/>
      <c r="H3" s="1"/>
      <c r="I3" s="1"/>
    </row>
    <row r="4" spans="1:10" s="6" customFormat="1" ht="57.75" customHeight="1">
      <c r="A4" s="98" t="s">
        <v>43</v>
      </c>
      <c r="B4" s="98" t="s">
        <v>44</v>
      </c>
      <c r="C4" s="98" t="s">
        <v>45</v>
      </c>
      <c r="D4" s="99" t="s">
        <v>46</v>
      </c>
      <c r="E4" s="100" t="s">
        <v>47</v>
      </c>
      <c r="F4" s="101" t="s">
        <v>48</v>
      </c>
      <c r="G4" s="101"/>
      <c r="H4" s="97" t="s">
        <v>49</v>
      </c>
      <c r="I4" s="97"/>
      <c r="J4" s="41"/>
    </row>
    <row r="5" spans="1:10" s="6" customFormat="1" ht="75">
      <c r="A5" s="98"/>
      <c r="B5" s="98"/>
      <c r="C5" s="98"/>
      <c r="D5" s="99"/>
      <c r="E5" s="100"/>
      <c r="F5" s="37" t="s">
        <v>50</v>
      </c>
      <c r="G5" s="37" t="s">
        <v>51</v>
      </c>
      <c r="H5" s="10" t="s">
        <v>52</v>
      </c>
      <c r="I5" s="10" t="s">
        <v>53</v>
      </c>
      <c r="J5" s="41"/>
    </row>
    <row r="6" spans="1:9" ht="16.5">
      <c r="A6" s="11" t="s">
        <v>184</v>
      </c>
      <c r="B6" s="12" t="s">
        <v>185</v>
      </c>
      <c r="C6" s="12"/>
      <c r="D6" s="13"/>
      <c r="E6" s="14"/>
      <c r="F6" s="38"/>
      <c r="G6" s="38"/>
      <c r="H6" s="15"/>
      <c r="I6" s="15"/>
    </row>
    <row r="7" spans="1:9" ht="16.5">
      <c r="A7" s="16" t="s">
        <v>186</v>
      </c>
      <c r="B7" s="17" t="s">
        <v>187</v>
      </c>
      <c r="C7" s="17"/>
      <c r="D7" s="13"/>
      <c r="E7" s="14"/>
      <c r="F7" s="38"/>
      <c r="G7" s="38"/>
      <c r="H7" s="15"/>
      <c r="I7" s="15"/>
    </row>
    <row r="8" spans="1:9" ht="16.5">
      <c r="A8" s="16" t="s">
        <v>188</v>
      </c>
      <c r="B8" s="18" t="s">
        <v>189</v>
      </c>
      <c r="C8" s="71">
        <v>18</v>
      </c>
      <c r="D8" s="71">
        <v>11974748</v>
      </c>
      <c r="E8" s="71">
        <v>11974748</v>
      </c>
      <c r="F8" s="72">
        <f>D8/128921160*100</f>
        <v>9.288427128642033</v>
      </c>
      <c r="G8" s="72">
        <f>D8/128921160*100</f>
        <v>9.288427128642033</v>
      </c>
      <c r="H8" s="73" t="s">
        <v>282</v>
      </c>
      <c r="I8" s="73" t="s">
        <v>282</v>
      </c>
    </row>
    <row r="9" spans="1:9" ht="16.5">
      <c r="A9" s="16" t="s">
        <v>190</v>
      </c>
      <c r="B9" s="19" t="s">
        <v>54</v>
      </c>
      <c r="C9" s="73" t="s">
        <v>282</v>
      </c>
      <c r="D9" s="73" t="s">
        <v>282</v>
      </c>
      <c r="E9" s="73" t="s">
        <v>282</v>
      </c>
      <c r="F9" s="74" t="s">
        <v>282</v>
      </c>
      <c r="G9" s="74" t="s">
        <v>282</v>
      </c>
      <c r="H9" s="73" t="s">
        <v>282</v>
      </c>
      <c r="I9" s="73" t="s">
        <v>282</v>
      </c>
    </row>
    <row r="10" spans="1:10" s="6" customFormat="1" ht="16.5">
      <c r="A10" s="20" t="s">
        <v>191</v>
      </c>
      <c r="B10" s="19" t="s">
        <v>192</v>
      </c>
      <c r="C10" s="71">
        <v>3</v>
      </c>
      <c r="D10" s="71">
        <v>48813026</v>
      </c>
      <c r="E10" s="71">
        <v>48813026</v>
      </c>
      <c r="F10" s="72">
        <f>D10/128921160*100</f>
        <v>37.862695309288256</v>
      </c>
      <c r="G10" s="72">
        <f>D10/128921160*100</f>
        <v>37.862695309288256</v>
      </c>
      <c r="H10" s="73" t="s">
        <v>282</v>
      </c>
      <c r="I10" s="73" t="s">
        <v>282</v>
      </c>
      <c r="J10" s="41"/>
    </row>
    <row r="11" spans="1:9" ht="16.5">
      <c r="A11" s="16" t="s">
        <v>193</v>
      </c>
      <c r="B11" s="19" t="s">
        <v>55</v>
      </c>
      <c r="C11" s="73" t="s">
        <v>282</v>
      </c>
      <c r="D11" s="73" t="s">
        <v>282</v>
      </c>
      <c r="E11" s="73" t="s">
        <v>282</v>
      </c>
      <c r="F11" s="74" t="s">
        <v>282</v>
      </c>
      <c r="G11" s="74" t="s">
        <v>282</v>
      </c>
      <c r="H11" s="73" t="s">
        <v>282</v>
      </c>
      <c r="I11" s="73" t="s">
        <v>282</v>
      </c>
    </row>
    <row r="12" spans="1:10" s="6" customFormat="1" ht="16.5">
      <c r="A12" s="20" t="s">
        <v>194</v>
      </c>
      <c r="B12" s="36" t="s">
        <v>58</v>
      </c>
      <c r="C12" s="73" t="s">
        <v>282</v>
      </c>
      <c r="D12" s="73" t="s">
        <v>282</v>
      </c>
      <c r="E12" s="73" t="s">
        <v>282</v>
      </c>
      <c r="F12" s="74" t="s">
        <v>282</v>
      </c>
      <c r="G12" s="74" t="s">
        <v>282</v>
      </c>
      <c r="H12" s="73" t="s">
        <v>282</v>
      </c>
      <c r="I12" s="73" t="s">
        <v>282</v>
      </c>
      <c r="J12" s="41"/>
    </row>
    <row r="13" spans="1:9" ht="16.5">
      <c r="A13" s="16"/>
      <c r="B13" s="22" t="s">
        <v>56</v>
      </c>
      <c r="C13" s="75">
        <f>SUM(C7:C12)</f>
        <v>21</v>
      </c>
      <c r="D13" s="75">
        <f>SUM(D7:D12)</f>
        <v>60787774</v>
      </c>
      <c r="E13" s="75">
        <f>SUM(E7:E12)</f>
        <v>60787774</v>
      </c>
      <c r="F13" s="76">
        <f>SUM(F7:F12)</f>
        <v>47.15112243793029</v>
      </c>
      <c r="G13" s="76">
        <f>SUM(G7:G12)</f>
        <v>47.15112243793029</v>
      </c>
      <c r="H13" s="73" t="s">
        <v>282</v>
      </c>
      <c r="I13" s="73" t="s">
        <v>282</v>
      </c>
    </row>
    <row r="14" spans="1:9" ht="16.5">
      <c r="A14" s="16" t="s">
        <v>195</v>
      </c>
      <c r="B14" s="23" t="s">
        <v>196</v>
      </c>
      <c r="C14" s="19"/>
      <c r="D14" s="13"/>
      <c r="E14" s="14"/>
      <c r="F14" s="77"/>
      <c r="G14" s="77"/>
      <c r="H14" s="73"/>
      <c r="I14" s="78"/>
    </row>
    <row r="15" spans="1:9" ht="16.5">
      <c r="A15" s="16" t="s">
        <v>188</v>
      </c>
      <c r="B15" s="18" t="s">
        <v>57</v>
      </c>
      <c r="C15" s="71">
        <v>2</v>
      </c>
      <c r="D15" s="71">
        <v>239050</v>
      </c>
      <c r="E15" s="71">
        <v>239050</v>
      </c>
      <c r="F15" s="72">
        <f>D15/128921160*100</f>
        <v>0.18542340140284186</v>
      </c>
      <c r="G15" s="72">
        <f>D15/128921160*100</f>
        <v>0.18542340140284186</v>
      </c>
      <c r="H15" s="73" t="s">
        <v>282</v>
      </c>
      <c r="I15" s="72"/>
    </row>
    <row r="16" spans="1:9" ht="16.5">
      <c r="A16" s="16" t="s">
        <v>190</v>
      </c>
      <c r="B16" s="19" t="s">
        <v>192</v>
      </c>
      <c r="C16" s="73" t="s">
        <v>282</v>
      </c>
      <c r="D16" s="73" t="s">
        <v>282</v>
      </c>
      <c r="E16" s="73" t="s">
        <v>282</v>
      </c>
      <c r="F16" s="74" t="s">
        <v>282</v>
      </c>
      <c r="G16" s="74" t="s">
        <v>282</v>
      </c>
      <c r="H16" s="73" t="s">
        <v>282</v>
      </c>
      <c r="I16" s="15"/>
    </row>
    <row r="17" spans="1:9" ht="16.5">
      <c r="A17" s="16" t="s">
        <v>191</v>
      </c>
      <c r="B17" s="19" t="s">
        <v>197</v>
      </c>
      <c r="C17" s="73" t="s">
        <v>282</v>
      </c>
      <c r="D17" s="73" t="s">
        <v>282</v>
      </c>
      <c r="E17" s="73" t="s">
        <v>282</v>
      </c>
      <c r="F17" s="74" t="s">
        <v>282</v>
      </c>
      <c r="G17" s="74" t="s">
        <v>282</v>
      </c>
      <c r="H17" s="73" t="s">
        <v>282</v>
      </c>
      <c r="I17" s="15"/>
    </row>
    <row r="18" spans="1:9" ht="16.5">
      <c r="A18" s="16" t="s">
        <v>193</v>
      </c>
      <c r="B18" s="18" t="s">
        <v>363</v>
      </c>
      <c r="C18" s="73"/>
      <c r="D18" s="73"/>
      <c r="E18" s="73"/>
      <c r="F18" s="74"/>
      <c r="G18" s="74"/>
      <c r="H18" s="73"/>
      <c r="I18" s="15"/>
    </row>
    <row r="19" spans="1:9" ht="16.5">
      <c r="A19" s="16" t="s">
        <v>194</v>
      </c>
      <c r="B19" s="21" t="s">
        <v>58</v>
      </c>
      <c r="C19" s="73" t="s">
        <v>282</v>
      </c>
      <c r="D19" s="73" t="s">
        <v>282</v>
      </c>
      <c r="E19" s="73" t="s">
        <v>282</v>
      </c>
      <c r="F19" s="74" t="s">
        <v>282</v>
      </c>
      <c r="G19" s="74" t="s">
        <v>282</v>
      </c>
      <c r="H19" s="73" t="s">
        <v>282</v>
      </c>
      <c r="I19" s="15"/>
    </row>
    <row r="20" spans="1:9" ht="16.5">
      <c r="A20" s="16"/>
      <c r="B20" s="22" t="s">
        <v>59</v>
      </c>
      <c r="C20" s="75">
        <f>SUM(C15:C19)</f>
        <v>2</v>
      </c>
      <c r="D20" s="75">
        <f>SUM(D15:D19)</f>
        <v>239050</v>
      </c>
      <c r="E20" s="75">
        <f>SUM(E15:E19)</f>
        <v>239050</v>
      </c>
      <c r="F20" s="76">
        <f>SUM(F15:F19)</f>
        <v>0.18542340140284186</v>
      </c>
      <c r="G20" s="76">
        <f>SUM(G15:G19)</f>
        <v>0.18542340140284186</v>
      </c>
      <c r="H20" s="73" t="s">
        <v>282</v>
      </c>
      <c r="I20" s="75"/>
    </row>
    <row r="21" spans="1:10" s="7" customFormat="1" ht="16.5">
      <c r="A21" s="11"/>
      <c r="B21" s="23" t="s">
        <v>60</v>
      </c>
      <c r="C21" s="79">
        <f>C20+C13</f>
        <v>23</v>
      </c>
      <c r="D21" s="79">
        <f>D20+D13</f>
        <v>61026824</v>
      </c>
      <c r="E21" s="79">
        <f>E20+E13</f>
        <v>61026824</v>
      </c>
      <c r="F21" s="76">
        <f>F20+F13</f>
        <v>47.336545839333134</v>
      </c>
      <c r="G21" s="76">
        <f>G20+G13</f>
        <v>47.336545839333134</v>
      </c>
      <c r="H21" s="73" t="s">
        <v>282</v>
      </c>
      <c r="I21" s="73" t="s">
        <v>282</v>
      </c>
      <c r="J21" s="42"/>
    </row>
    <row r="22" spans="1:9" ht="15">
      <c r="A22" s="24" t="s">
        <v>198</v>
      </c>
      <c r="B22" s="25" t="s">
        <v>199</v>
      </c>
      <c r="C22" s="25"/>
      <c r="D22" s="64"/>
      <c r="E22" s="65"/>
      <c r="F22" s="37"/>
      <c r="G22" s="37"/>
      <c r="H22" s="80" t="s">
        <v>61</v>
      </c>
      <c r="I22" s="80" t="s">
        <v>61</v>
      </c>
    </row>
    <row r="23" spans="1:9" ht="16.5">
      <c r="A23" s="16" t="s">
        <v>186</v>
      </c>
      <c r="B23" s="17" t="s">
        <v>197</v>
      </c>
      <c r="C23" s="17"/>
      <c r="D23" s="13"/>
      <c r="E23" s="14"/>
      <c r="F23" s="38"/>
      <c r="G23" s="38"/>
      <c r="H23" s="80" t="s">
        <v>61</v>
      </c>
      <c r="I23" s="80" t="s">
        <v>61</v>
      </c>
    </row>
    <row r="24" spans="1:9" ht="16.5">
      <c r="A24" s="16" t="s">
        <v>188</v>
      </c>
      <c r="B24" s="18" t="s">
        <v>62</v>
      </c>
      <c r="C24" s="71">
        <v>9</v>
      </c>
      <c r="D24" s="71">
        <v>14958093</v>
      </c>
      <c r="E24" s="71">
        <v>14956093</v>
      </c>
      <c r="F24" s="72">
        <f>D24/128921160*100</f>
        <v>11.602511953817356</v>
      </c>
      <c r="G24" s="72">
        <f>D24/128921160*100</f>
        <v>11.602511953817356</v>
      </c>
      <c r="H24" s="15"/>
      <c r="I24" s="15"/>
    </row>
    <row r="25" spans="1:9" ht="16.5">
      <c r="A25" s="16" t="s">
        <v>190</v>
      </c>
      <c r="B25" s="19" t="s">
        <v>55</v>
      </c>
      <c r="C25" s="71">
        <v>8</v>
      </c>
      <c r="D25" s="71">
        <v>46400</v>
      </c>
      <c r="E25" s="71">
        <v>41410</v>
      </c>
      <c r="F25" s="72">
        <f>D25/128921160*100</f>
        <v>0.035990988601095425</v>
      </c>
      <c r="G25" s="72">
        <f>D25/128921160*100</f>
        <v>0.035990988601095425</v>
      </c>
      <c r="H25" s="15"/>
      <c r="I25" s="15"/>
    </row>
    <row r="26" spans="1:9" ht="16.5">
      <c r="A26" s="16" t="s">
        <v>191</v>
      </c>
      <c r="B26" s="19" t="s">
        <v>54</v>
      </c>
      <c r="C26" s="73" t="s">
        <v>282</v>
      </c>
      <c r="D26" s="73" t="s">
        <v>282</v>
      </c>
      <c r="E26" s="73" t="s">
        <v>282</v>
      </c>
      <c r="F26" s="74" t="s">
        <v>282</v>
      </c>
      <c r="G26" s="74" t="s">
        <v>282</v>
      </c>
      <c r="H26" s="15"/>
      <c r="I26" s="15"/>
    </row>
    <row r="27" spans="1:9" ht="16.5">
      <c r="A27" s="16" t="s">
        <v>193</v>
      </c>
      <c r="B27" s="19" t="s">
        <v>64</v>
      </c>
      <c r="C27" s="73" t="s">
        <v>282</v>
      </c>
      <c r="D27" s="73" t="s">
        <v>282</v>
      </c>
      <c r="E27" s="73" t="s">
        <v>282</v>
      </c>
      <c r="F27" s="74" t="s">
        <v>282</v>
      </c>
      <c r="G27" s="74" t="s">
        <v>282</v>
      </c>
      <c r="H27" s="15"/>
      <c r="I27" s="15"/>
    </row>
    <row r="28" spans="1:9" ht="16.5">
      <c r="A28" s="16" t="s">
        <v>194</v>
      </c>
      <c r="B28" s="19" t="s">
        <v>201</v>
      </c>
      <c r="C28" s="71">
        <v>1</v>
      </c>
      <c r="D28" s="71">
        <v>1302930</v>
      </c>
      <c r="E28" s="71">
        <v>1302930</v>
      </c>
      <c r="F28" s="72">
        <f>D28/128921160*100</f>
        <v>1.0106409219401997</v>
      </c>
      <c r="G28" s="72">
        <f>D28/128921160*100</f>
        <v>1.0106409219401997</v>
      </c>
      <c r="H28" s="15"/>
      <c r="I28" s="15"/>
    </row>
    <row r="29" spans="1:9" ht="16.5">
      <c r="A29" s="16" t="s">
        <v>202</v>
      </c>
      <c r="B29" s="19" t="s">
        <v>65</v>
      </c>
      <c r="C29" s="73" t="s">
        <v>282</v>
      </c>
      <c r="D29" s="73" t="s">
        <v>282</v>
      </c>
      <c r="E29" s="73" t="s">
        <v>282</v>
      </c>
      <c r="F29" s="74" t="s">
        <v>282</v>
      </c>
      <c r="G29" s="74" t="s">
        <v>282</v>
      </c>
      <c r="H29" s="15"/>
      <c r="I29" s="15"/>
    </row>
    <row r="30" spans="1:9" ht="16.5">
      <c r="A30" s="16" t="s">
        <v>203</v>
      </c>
      <c r="B30" s="26" t="s">
        <v>204</v>
      </c>
      <c r="C30" s="73" t="s">
        <v>282</v>
      </c>
      <c r="D30" s="73" t="s">
        <v>282</v>
      </c>
      <c r="E30" s="73" t="s">
        <v>282</v>
      </c>
      <c r="F30" s="74" t="s">
        <v>282</v>
      </c>
      <c r="G30" s="74" t="s">
        <v>282</v>
      </c>
      <c r="H30" s="15"/>
      <c r="I30" s="15"/>
    </row>
    <row r="31" spans="1:9" ht="16.5">
      <c r="A31" s="16" t="s">
        <v>205</v>
      </c>
      <c r="B31" s="18" t="s">
        <v>363</v>
      </c>
      <c r="C31" s="73" t="s">
        <v>282</v>
      </c>
      <c r="D31" s="73" t="s">
        <v>282</v>
      </c>
      <c r="E31" s="73" t="s">
        <v>282</v>
      </c>
      <c r="F31" s="74" t="s">
        <v>282</v>
      </c>
      <c r="G31" s="74" t="s">
        <v>282</v>
      </c>
      <c r="H31" s="15"/>
      <c r="I31" s="15"/>
    </row>
    <row r="32" spans="1:9" ht="16.5">
      <c r="A32" s="16" t="s">
        <v>364</v>
      </c>
      <c r="B32" s="19" t="s">
        <v>66</v>
      </c>
      <c r="C32" s="73" t="s">
        <v>282</v>
      </c>
      <c r="D32" s="73" t="s">
        <v>282</v>
      </c>
      <c r="E32" s="73" t="s">
        <v>282</v>
      </c>
      <c r="F32" s="74" t="s">
        <v>282</v>
      </c>
      <c r="G32" s="74" t="s">
        <v>282</v>
      </c>
      <c r="H32" s="15"/>
      <c r="I32" s="15"/>
    </row>
    <row r="33" spans="1:9" ht="16.5">
      <c r="A33" s="16"/>
      <c r="B33" s="22" t="s">
        <v>67</v>
      </c>
      <c r="C33" s="81">
        <f>SUM(C24:C32)</f>
        <v>18</v>
      </c>
      <c r="D33" s="81">
        <f>SUM(D24:D32)</f>
        <v>16307423</v>
      </c>
      <c r="E33" s="81">
        <f>SUM(E24:E32)</f>
        <v>16300433</v>
      </c>
      <c r="F33" s="76">
        <f>SUM(F24:F32)</f>
        <v>12.649143864358651</v>
      </c>
      <c r="G33" s="76">
        <f>SUM(G24:G32)</f>
        <v>12.649143864358651</v>
      </c>
      <c r="H33" s="80"/>
      <c r="I33" s="80"/>
    </row>
    <row r="34" spans="1:9" ht="16.5">
      <c r="A34" s="16" t="s">
        <v>195</v>
      </c>
      <c r="B34" s="17" t="s">
        <v>206</v>
      </c>
      <c r="C34" s="17"/>
      <c r="D34" s="13"/>
      <c r="E34" s="14"/>
      <c r="F34" s="38"/>
      <c r="G34" s="38"/>
      <c r="H34" s="80" t="s">
        <v>61</v>
      </c>
      <c r="I34" s="80" t="s">
        <v>61</v>
      </c>
    </row>
    <row r="35" spans="1:9" ht="16.5">
      <c r="A35" s="16" t="s">
        <v>188</v>
      </c>
      <c r="B35" s="19" t="s">
        <v>192</v>
      </c>
      <c r="C35" s="71">
        <v>263</v>
      </c>
      <c r="D35" s="71">
        <v>5001303</v>
      </c>
      <c r="E35" s="71">
        <v>4964753</v>
      </c>
      <c r="F35" s="72">
        <f>D35/128921160*100</f>
        <v>3.879349984129836</v>
      </c>
      <c r="G35" s="72">
        <f>D35/128921160*100</f>
        <v>3.879349984129836</v>
      </c>
      <c r="H35" s="15"/>
      <c r="I35" s="15"/>
    </row>
    <row r="36" spans="1:9" ht="16.5">
      <c r="A36" s="16" t="s">
        <v>68</v>
      </c>
      <c r="B36" s="19" t="s">
        <v>69</v>
      </c>
      <c r="C36" s="82"/>
      <c r="D36" s="82"/>
      <c r="E36" s="82"/>
      <c r="F36" s="72"/>
      <c r="G36" s="72"/>
      <c r="H36" s="15"/>
      <c r="I36" s="15"/>
    </row>
    <row r="37" spans="1:9" ht="16.5">
      <c r="A37" s="16" t="s">
        <v>70</v>
      </c>
      <c r="B37" s="19" t="s">
        <v>71</v>
      </c>
      <c r="C37" s="82">
        <v>13264</v>
      </c>
      <c r="D37" s="82">
        <v>25790887</v>
      </c>
      <c r="E37" s="82">
        <v>20278249</v>
      </c>
      <c r="F37" s="72">
        <f>D37/128921160*100</f>
        <v>20.005162069593542</v>
      </c>
      <c r="G37" s="72">
        <f>D37/128921160*100</f>
        <v>20.005162069593542</v>
      </c>
      <c r="H37" s="15"/>
      <c r="I37" s="15"/>
    </row>
    <row r="38" spans="1:9" ht="16.5">
      <c r="A38" s="16" t="s">
        <v>362</v>
      </c>
      <c r="B38" s="19" t="s">
        <v>72</v>
      </c>
      <c r="C38" s="82">
        <v>56</v>
      </c>
      <c r="D38" s="82">
        <v>17927221</v>
      </c>
      <c r="E38" s="82">
        <v>16424401</v>
      </c>
      <c r="F38" s="72">
        <f>D38/128921160*100</f>
        <v>13.905569109058591</v>
      </c>
      <c r="G38" s="72">
        <f>D38/128921160*100</f>
        <v>13.905569109058591</v>
      </c>
      <c r="H38" s="15"/>
      <c r="I38" s="15"/>
    </row>
    <row r="39" spans="1:9" ht="16.5">
      <c r="A39" s="16" t="s">
        <v>191</v>
      </c>
      <c r="B39" s="18" t="s">
        <v>363</v>
      </c>
      <c r="C39" s="82"/>
      <c r="D39" s="82"/>
      <c r="E39" s="82"/>
      <c r="F39" s="72"/>
      <c r="G39" s="72"/>
      <c r="H39" s="15"/>
      <c r="I39" s="15"/>
    </row>
    <row r="40" spans="1:9" ht="16.5">
      <c r="A40" s="16" t="s">
        <v>193</v>
      </c>
      <c r="B40" s="23" t="s">
        <v>179</v>
      </c>
      <c r="C40" s="71"/>
      <c r="D40" s="71"/>
      <c r="E40" s="71"/>
      <c r="F40" s="72"/>
      <c r="G40" s="72"/>
      <c r="H40" s="15"/>
      <c r="I40" s="15"/>
    </row>
    <row r="41" spans="1:9" ht="16.5">
      <c r="A41" s="16" t="s">
        <v>365</v>
      </c>
      <c r="B41" s="18" t="s">
        <v>63</v>
      </c>
      <c r="C41" s="71">
        <v>150</v>
      </c>
      <c r="D41" s="71">
        <v>267996</v>
      </c>
      <c r="E41" s="71">
        <v>267996</v>
      </c>
      <c r="F41" s="72">
        <f aca="true" t="shared" si="0" ref="F41:F46">D41/128921160*100</f>
        <v>0.20787588321420628</v>
      </c>
      <c r="G41" s="72">
        <f aca="true" t="shared" si="1" ref="G41:G46">D41/128921160*100</f>
        <v>0.20787588321420628</v>
      </c>
      <c r="H41" s="15"/>
      <c r="I41" s="15"/>
    </row>
    <row r="42" spans="1:9" ht="16.5">
      <c r="A42" s="16" t="s">
        <v>366</v>
      </c>
      <c r="B42" s="18" t="s">
        <v>223</v>
      </c>
      <c r="C42" s="71">
        <v>16</v>
      </c>
      <c r="D42" s="71">
        <v>185079</v>
      </c>
      <c r="E42" s="71">
        <v>185079</v>
      </c>
      <c r="F42" s="72">
        <f t="shared" si="0"/>
        <v>0.14355983145047718</v>
      </c>
      <c r="G42" s="72">
        <f t="shared" si="1"/>
        <v>0.14355983145047718</v>
      </c>
      <c r="H42" s="15"/>
      <c r="I42" s="15"/>
    </row>
    <row r="43" spans="1:9" ht="16.5">
      <c r="A43" s="16" t="s">
        <v>367</v>
      </c>
      <c r="B43" s="18" t="s">
        <v>170</v>
      </c>
      <c r="C43" s="71">
        <v>48</v>
      </c>
      <c r="D43" s="71">
        <v>206613</v>
      </c>
      <c r="E43" s="71">
        <v>206613</v>
      </c>
      <c r="F43" s="72">
        <f t="shared" si="0"/>
        <v>0.1602630630999597</v>
      </c>
      <c r="G43" s="72">
        <f t="shared" si="1"/>
        <v>0.1602630630999597</v>
      </c>
      <c r="H43" s="15"/>
      <c r="I43" s="15"/>
    </row>
    <row r="44" spans="1:9" ht="16.5">
      <c r="A44" s="16" t="s">
        <v>368</v>
      </c>
      <c r="B44" s="18" t="s">
        <v>844</v>
      </c>
      <c r="C44" s="71">
        <v>1</v>
      </c>
      <c r="D44" s="71">
        <v>140</v>
      </c>
      <c r="E44" s="71">
        <v>140</v>
      </c>
      <c r="F44" s="72">
        <f t="shared" si="0"/>
        <v>0.00010859350008951207</v>
      </c>
      <c r="G44" s="76">
        <f t="shared" si="1"/>
        <v>0.00010859350008951207</v>
      </c>
      <c r="H44" s="15"/>
      <c r="I44" s="15"/>
    </row>
    <row r="45" spans="1:9" ht="16.5">
      <c r="A45" s="16" t="s">
        <v>369</v>
      </c>
      <c r="B45" s="18" t="s">
        <v>156</v>
      </c>
      <c r="C45" s="71">
        <v>145</v>
      </c>
      <c r="D45" s="71">
        <v>2141113</v>
      </c>
      <c r="E45" s="71">
        <v>841792</v>
      </c>
      <c r="F45" s="72">
        <f t="shared" si="0"/>
        <v>1.6607925339796819</v>
      </c>
      <c r="G45" s="72">
        <f t="shared" si="1"/>
        <v>1.6607925339796819</v>
      </c>
      <c r="H45" s="15"/>
      <c r="I45" s="15"/>
    </row>
    <row r="46" spans="1:9" ht="16.5">
      <c r="A46" s="16" t="s">
        <v>584</v>
      </c>
      <c r="B46" s="18" t="s">
        <v>224</v>
      </c>
      <c r="C46" s="71">
        <v>4</v>
      </c>
      <c r="D46" s="71">
        <v>66561</v>
      </c>
      <c r="E46" s="71">
        <v>28251</v>
      </c>
      <c r="F46" s="72">
        <f t="shared" si="0"/>
        <v>0.05162922828184295</v>
      </c>
      <c r="G46" s="72">
        <f t="shared" si="1"/>
        <v>0.05162922828184295</v>
      </c>
      <c r="H46" s="15"/>
      <c r="I46" s="15"/>
    </row>
    <row r="47" spans="1:9" ht="16.5">
      <c r="A47" s="16"/>
      <c r="B47" s="22" t="s">
        <v>73</v>
      </c>
      <c r="C47" s="83">
        <f>SUM(C35:C46)</f>
        <v>13947</v>
      </c>
      <c r="D47" s="83">
        <f>SUM(D35:D46)</f>
        <v>51586913</v>
      </c>
      <c r="E47" s="83">
        <f>SUM(E35:E46)</f>
        <v>43197274</v>
      </c>
      <c r="F47" s="76">
        <f>SUM(F35:F46)</f>
        <v>40.01431029630822</v>
      </c>
      <c r="G47" s="76">
        <f>SUM(G35:G46)</f>
        <v>40.01431029630822</v>
      </c>
      <c r="H47" s="15"/>
      <c r="I47" s="15"/>
    </row>
    <row r="48" spans="1:9" ht="16.5">
      <c r="A48" s="16"/>
      <c r="B48" s="19" t="s">
        <v>74</v>
      </c>
      <c r="C48" s="83">
        <f>C47+C33</f>
        <v>13965</v>
      </c>
      <c r="D48" s="83">
        <f>D47+D33</f>
        <v>67894336</v>
      </c>
      <c r="E48" s="83">
        <f>E47+E33</f>
        <v>59497707</v>
      </c>
      <c r="F48" s="76">
        <f>F47+F33</f>
        <v>52.663454160666866</v>
      </c>
      <c r="G48" s="76">
        <f>G47+G33</f>
        <v>52.663454160666866</v>
      </c>
      <c r="H48" s="80" t="s">
        <v>61</v>
      </c>
      <c r="I48" s="80" t="s">
        <v>61</v>
      </c>
    </row>
    <row r="49" spans="1:9" ht="16.5">
      <c r="A49" s="16"/>
      <c r="B49" s="17" t="s">
        <v>75</v>
      </c>
      <c r="C49" s="83">
        <f>C48+C21</f>
        <v>13988</v>
      </c>
      <c r="D49" s="83">
        <f>D48+D21</f>
        <v>128921160</v>
      </c>
      <c r="E49" s="83">
        <f>E48+E21</f>
        <v>120524531</v>
      </c>
      <c r="F49" s="76">
        <f>F48+F21</f>
        <v>100</v>
      </c>
      <c r="G49" s="76">
        <f>G48+G21</f>
        <v>100</v>
      </c>
      <c r="H49" s="15"/>
      <c r="I49" s="15"/>
    </row>
    <row r="50" spans="1:9" ht="30">
      <c r="A50" s="27" t="s">
        <v>207</v>
      </c>
      <c r="B50" s="28" t="s">
        <v>76</v>
      </c>
      <c r="C50" s="22"/>
      <c r="D50" s="75"/>
      <c r="E50" s="75"/>
      <c r="F50" s="77"/>
      <c r="G50" s="72"/>
      <c r="H50" s="15" t="s">
        <v>61</v>
      </c>
      <c r="I50" s="15" t="s">
        <v>61</v>
      </c>
    </row>
    <row r="51" spans="1:9" ht="16.5">
      <c r="A51" s="27">
        <v>1</v>
      </c>
      <c r="B51" s="29" t="s">
        <v>77</v>
      </c>
      <c r="C51" s="73" t="s">
        <v>282</v>
      </c>
      <c r="D51" s="73" t="s">
        <v>282</v>
      </c>
      <c r="E51" s="73" t="s">
        <v>282</v>
      </c>
      <c r="F51" s="74" t="s">
        <v>282</v>
      </c>
      <c r="G51" s="74" t="s">
        <v>282</v>
      </c>
      <c r="H51" s="15"/>
      <c r="I51" s="15"/>
    </row>
    <row r="52" spans="1:9" ht="16.5">
      <c r="A52" s="27">
        <v>2</v>
      </c>
      <c r="B52" s="29" t="s">
        <v>78</v>
      </c>
      <c r="C52" s="73" t="s">
        <v>282</v>
      </c>
      <c r="D52" s="73" t="s">
        <v>282</v>
      </c>
      <c r="E52" s="73" t="s">
        <v>282</v>
      </c>
      <c r="F52" s="74" t="s">
        <v>282</v>
      </c>
      <c r="G52" s="74" t="s">
        <v>282</v>
      </c>
      <c r="H52" s="15"/>
      <c r="I52" s="15"/>
    </row>
    <row r="53" spans="1:9" ht="16.5">
      <c r="A53" s="18"/>
      <c r="B53" s="22" t="s">
        <v>79</v>
      </c>
      <c r="C53" s="83">
        <f>C49</f>
        <v>13988</v>
      </c>
      <c r="D53" s="83">
        <f>D49</f>
        <v>128921160</v>
      </c>
      <c r="E53" s="83">
        <f>E49</f>
        <v>120524531</v>
      </c>
      <c r="F53" s="76">
        <f>F49</f>
        <v>100</v>
      </c>
      <c r="G53" s="76">
        <f>G49</f>
        <v>100</v>
      </c>
      <c r="H53" s="84"/>
      <c r="I53" s="85"/>
    </row>
    <row r="54" spans="1:9" ht="13.5">
      <c r="A54" s="40"/>
      <c r="B54" s="40"/>
      <c r="C54" s="40"/>
      <c r="E54" s="40"/>
      <c r="F54" s="43"/>
      <c r="G54" s="43"/>
      <c r="H54" s="40"/>
      <c r="I54" s="40"/>
    </row>
  </sheetData>
  <sheetProtection/>
  <mergeCells count="7">
    <mergeCell ref="H4:I4"/>
    <mergeCell ref="A4:A5"/>
    <mergeCell ref="B4:B5"/>
    <mergeCell ref="C4:C5"/>
    <mergeCell ref="D4:D5"/>
    <mergeCell ref="E4:E5"/>
    <mergeCell ref="F4:G4"/>
  </mergeCells>
  <printOptions/>
  <pageMargins left="0.5" right="0.5" top="0.984027777777778" bottom="0.5" header="0.511805555555556" footer="0.5"/>
  <pageSetup fitToHeight="1" fitToWidth="1" horizontalDpi="600" verticalDpi="600" orientation="portrait" pageOrder="overThenDown" paperSize="8" scale="7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view="pageBreakPreview" zoomScaleSheetLayoutView="100" zoomScalePageLayoutView="0" workbookViewId="0" topLeftCell="A44">
      <selection activeCell="A31" sqref="A31:I57"/>
    </sheetView>
  </sheetViews>
  <sheetFormatPr defaultColWidth="9.140625" defaultRowHeight="12.75"/>
  <cols>
    <col min="1" max="1" width="8.00390625" style="1" customWidth="1"/>
    <col min="2" max="2" width="69.140625" style="1" customWidth="1"/>
    <col min="3" max="3" width="13.8515625" style="1" customWidth="1"/>
    <col min="4" max="4" width="22.140625" style="1" customWidth="1"/>
    <col min="5" max="5" width="19.28125" style="1" customWidth="1"/>
    <col min="6" max="6" width="13.28125" style="1" customWidth="1"/>
    <col min="7" max="7" width="10.7109375" style="1" customWidth="1"/>
    <col min="8" max="8" width="15.421875" style="1" customWidth="1"/>
    <col min="9" max="9" width="19.421875" style="1" customWidth="1"/>
    <col min="10" max="10" width="12.421875" style="1" customWidth="1"/>
    <col min="11" max="11" width="13.00390625" style="1" customWidth="1"/>
    <col min="12" max="12" width="21.57421875" style="1" customWidth="1"/>
    <col min="13" max="16384" width="9.140625" style="1" customWidth="1"/>
  </cols>
  <sheetData>
    <row r="1" spans="1:7" ht="16.5">
      <c r="A1" s="2" t="s">
        <v>0</v>
      </c>
      <c r="B1" s="3"/>
      <c r="C1" s="3"/>
      <c r="D1" s="44"/>
      <c r="E1" s="3"/>
      <c r="F1" s="4"/>
      <c r="G1" s="4"/>
    </row>
    <row r="2" spans="1:7" ht="16.5">
      <c r="A2" s="2" t="s">
        <v>283</v>
      </c>
      <c r="B2" s="3"/>
      <c r="C2" s="2"/>
      <c r="D2" s="44"/>
      <c r="E2" s="3"/>
      <c r="F2" s="4"/>
      <c r="G2" s="4"/>
    </row>
    <row r="3" spans="1:7" ht="16.5">
      <c r="A3" s="2" t="s">
        <v>585</v>
      </c>
      <c r="B3" s="3"/>
      <c r="C3" s="2"/>
      <c r="D3" s="44"/>
      <c r="E3" s="3"/>
      <c r="F3" s="4"/>
      <c r="G3" s="4"/>
    </row>
    <row r="4" spans="1:12" s="9" customFormat="1" ht="13.5" customHeight="1">
      <c r="A4" s="102" t="s">
        <v>294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05">
      <c r="A5" s="103" t="s">
        <v>157</v>
      </c>
      <c r="B5" s="103" t="s">
        <v>158</v>
      </c>
      <c r="C5" s="104" t="s">
        <v>159</v>
      </c>
      <c r="D5" s="104"/>
      <c r="E5" s="105" t="s">
        <v>49</v>
      </c>
      <c r="F5" s="105"/>
      <c r="G5" s="105"/>
      <c r="H5" s="104" t="s">
        <v>295</v>
      </c>
      <c r="I5" s="104"/>
      <c r="J5" s="103" t="s">
        <v>296</v>
      </c>
      <c r="K5" s="103"/>
      <c r="L5" s="55" t="s">
        <v>297</v>
      </c>
    </row>
    <row r="6" spans="1:12" ht="90">
      <c r="A6" s="103"/>
      <c r="B6" s="103"/>
      <c r="C6" s="55" t="s">
        <v>160</v>
      </c>
      <c r="D6" s="57" t="s">
        <v>161</v>
      </c>
      <c r="E6" s="53" t="s">
        <v>162</v>
      </c>
      <c r="F6" s="53" t="s">
        <v>163</v>
      </c>
      <c r="G6" s="53" t="s">
        <v>164</v>
      </c>
      <c r="H6" s="58" t="s">
        <v>298</v>
      </c>
      <c r="I6" s="58" t="s">
        <v>299</v>
      </c>
      <c r="J6" s="58" t="s">
        <v>300</v>
      </c>
      <c r="K6" s="58" t="s">
        <v>301</v>
      </c>
      <c r="L6" s="56" t="s">
        <v>302</v>
      </c>
    </row>
    <row r="7" spans="1:12" ht="15">
      <c r="A7" s="87">
        <v>1</v>
      </c>
      <c r="B7" s="95" t="s">
        <v>1</v>
      </c>
      <c r="C7" s="95">
        <v>38956326</v>
      </c>
      <c r="D7" s="88">
        <f>C7/128921160*100</f>
        <v>30.217169935486154</v>
      </c>
      <c r="E7" s="53" t="s">
        <v>282</v>
      </c>
      <c r="F7" s="53" t="s">
        <v>282</v>
      </c>
      <c r="G7" s="53" t="s">
        <v>282</v>
      </c>
      <c r="H7" s="61"/>
      <c r="I7" s="61"/>
      <c r="J7" s="67"/>
      <c r="K7" s="30"/>
      <c r="L7" s="30"/>
    </row>
    <row r="8" spans="1:12" ht="15">
      <c r="A8" s="87">
        <v>2</v>
      </c>
      <c r="B8" s="95" t="s">
        <v>314</v>
      </c>
      <c r="C8" s="95">
        <v>9578330</v>
      </c>
      <c r="D8" s="88">
        <f aca="true" t="shared" si="0" ref="D8:D29">C8/128921160*100</f>
        <v>7.429602712231258</v>
      </c>
      <c r="E8" s="53" t="s">
        <v>282</v>
      </c>
      <c r="F8" s="53" t="s">
        <v>282</v>
      </c>
      <c r="G8" s="53" t="s">
        <v>282</v>
      </c>
      <c r="H8" s="61"/>
      <c r="I8" s="61"/>
      <c r="J8" s="67"/>
      <c r="K8" s="30"/>
      <c r="L8" s="30"/>
    </row>
    <row r="9" spans="1:12" ht="15">
      <c r="A9" s="87">
        <v>3</v>
      </c>
      <c r="B9" s="95" t="s">
        <v>5</v>
      </c>
      <c r="C9" s="95">
        <v>6005569</v>
      </c>
      <c r="D9" s="88">
        <f t="shared" si="0"/>
        <v>4.658326840993364</v>
      </c>
      <c r="E9" s="53" t="s">
        <v>282</v>
      </c>
      <c r="F9" s="53" t="s">
        <v>282</v>
      </c>
      <c r="G9" s="53" t="s">
        <v>282</v>
      </c>
      <c r="H9" s="61"/>
      <c r="I9" s="61"/>
      <c r="J9" s="67"/>
      <c r="K9" s="30"/>
      <c r="L9" s="30"/>
    </row>
    <row r="10" spans="1:12" ht="15">
      <c r="A10" s="87">
        <v>4</v>
      </c>
      <c r="B10" s="95" t="s">
        <v>2</v>
      </c>
      <c r="C10" s="95">
        <v>3064479</v>
      </c>
      <c r="D10" s="88">
        <f t="shared" si="0"/>
        <v>2.3770178611486275</v>
      </c>
      <c r="E10" s="53" t="s">
        <v>282</v>
      </c>
      <c r="F10" s="53" t="s">
        <v>282</v>
      </c>
      <c r="G10" s="53" t="s">
        <v>282</v>
      </c>
      <c r="H10" s="61"/>
      <c r="I10" s="61"/>
      <c r="J10" s="67"/>
      <c r="K10" s="30"/>
      <c r="L10" s="30"/>
    </row>
    <row r="11" spans="1:12" ht="15">
      <c r="A11" s="87">
        <v>5</v>
      </c>
      <c r="B11" s="95" t="s">
        <v>290</v>
      </c>
      <c r="C11" s="95">
        <v>1300000</v>
      </c>
      <c r="D11" s="88">
        <f t="shared" si="0"/>
        <v>1.0083682151168978</v>
      </c>
      <c r="E11" s="53" t="s">
        <v>282</v>
      </c>
      <c r="F11" s="53" t="s">
        <v>282</v>
      </c>
      <c r="G11" s="53" t="s">
        <v>282</v>
      </c>
      <c r="H11" s="61"/>
      <c r="I11" s="61"/>
      <c r="J11" s="67"/>
      <c r="K11" s="30"/>
      <c r="L11" s="30"/>
    </row>
    <row r="12" spans="1:12" ht="15">
      <c r="A12" s="87">
        <v>6</v>
      </c>
      <c r="B12" s="95" t="s">
        <v>291</v>
      </c>
      <c r="C12" s="95">
        <v>900000</v>
      </c>
      <c r="D12" s="88">
        <f t="shared" si="0"/>
        <v>0.6981010720040062</v>
      </c>
      <c r="E12" s="53" t="s">
        <v>282</v>
      </c>
      <c r="F12" s="53" t="s">
        <v>282</v>
      </c>
      <c r="G12" s="53" t="s">
        <v>282</v>
      </c>
      <c r="H12" s="61"/>
      <c r="I12" s="61"/>
      <c r="J12" s="67"/>
      <c r="K12" s="30"/>
      <c r="L12" s="30"/>
    </row>
    <row r="13" spans="1:12" ht="15">
      <c r="A13" s="87">
        <v>7</v>
      </c>
      <c r="B13" s="95" t="s">
        <v>315</v>
      </c>
      <c r="C13" s="95">
        <v>278370</v>
      </c>
      <c r="D13" s="88">
        <f t="shared" si="0"/>
        <v>0.21592266157083911</v>
      </c>
      <c r="E13" s="53" t="s">
        <v>282</v>
      </c>
      <c r="F13" s="53" t="s">
        <v>282</v>
      </c>
      <c r="G13" s="53" t="s">
        <v>282</v>
      </c>
      <c r="H13" s="61"/>
      <c r="I13" s="61"/>
      <c r="J13" s="67"/>
      <c r="K13" s="30"/>
      <c r="L13" s="30"/>
    </row>
    <row r="14" spans="1:12" ht="15">
      <c r="A14" s="87">
        <v>8</v>
      </c>
      <c r="B14" s="95" t="s">
        <v>8</v>
      </c>
      <c r="C14" s="95">
        <v>224020</v>
      </c>
      <c r="D14" s="88">
        <f t="shared" si="0"/>
        <v>0.17376511350037496</v>
      </c>
      <c r="E14" s="53" t="s">
        <v>282</v>
      </c>
      <c r="F14" s="53" t="s">
        <v>282</v>
      </c>
      <c r="G14" s="53" t="s">
        <v>282</v>
      </c>
      <c r="H14" s="61"/>
      <c r="I14" s="61"/>
      <c r="J14" s="67"/>
      <c r="K14" s="30"/>
      <c r="L14" s="30"/>
    </row>
    <row r="15" spans="1:12" ht="15">
      <c r="A15" s="87">
        <v>9</v>
      </c>
      <c r="B15" s="95" t="s">
        <v>3</v>
      </c>
      <c r="C15" s="95">
        <v>163120</v>
      </c>
      <c r="D15" s="88">
        <f t="shared" si="0"/>
        <v>0.1265269409614372</v>
      </c>
      <c r="E15" s="53" t="s">
        <v>282</v>
      </c>
      <c r="F15" s="53" t="s">
        <v>282</v>
      </c>
      <c r="G15" s="53" t="s">
        <v>282</v>
      </c>
      <c r="H15" s="61"/>
      <c r="I15" s="61"/>
      <c r="J15" s="67"/>
      <c r="K15" s="30"/>
      <c r="L15" s="30"/>
    </row>
    <row r="16" spans="1:12" ht="15">
      <c r="A16" s="87">
        <v>10</v>
      </c>
      <c r="B16" s="95" t="s">
        <v>4</v>
      </c>
      <c r="C16" s="95">
        <v>152490</v>
      </c>
      <c r="D16" s="88">
        <f t="shared" si="0"/>
        <v>0.11828159163321211</v>
      </c>
      <c r="E16" s="53" t="s">
        <v>282</v>
      </c>
      <c r="F16" s="53" t="s">
        <v>282</v>
      </c>
      <c r="G16" s="53" t="s">
        <v>282</v>
      </c>
      <c r="H16" s="61"/>
      <c r="I16" s="61"/>
      <c r="J16" s="67"/>
      <c r="K16" s="30"/>
      <c r="L16" s="30"/>
    </row>
    <row r="17" spans="1:12" ht="15">
      <c r="A17" s="87">
        <v>11</v>
      </c>
      <c r="B17" s="95" t="s">
        <v>5</v>
      </c>
      <c r="C17" s="95">
        <v>113500</v>
      </c>
      <c r="D17" s="88">
        <f t="shared" si="0"/>
        <v>0.088038301858283</v>
      </c>
      <c r="E17" s="53" t="s">
        <v>282</v>
      </c>
      <c r="F17" s="53" t="s">
        <v>282</v>
      </c>
      <c r="G17" s="53" t="s">
        <v>282</v>
      </c>
      <c r="H17" s="61"/>
      <c r="I17" s="61"/>
      <c r="J17" s="67"/>
      <c r="K17" s="30"/>
      <c r="L17" s="30"/>
    </row>
    <row r="18" spans="1:12" ht="15">
      <c r="A18" s="87">
        <v>12</v>
      </c>
      <c r="B18" s="95" t="s">
        <v>292</v>
      </c>
      <c r="C18" s="95">
        <v>75930</v>
      </c>
      <c r="D18" s="88">
        <f t="shared" si="0"/>
        <v>0.05889646044140466</v>
      </c>
      <c r="E18" s="53" t="s">
        <v>282</v>
      </c>
      <c r="F18" s="53" t="s">
        <v>282</v>
      </c>
      <c r="G18" s="53" t="s">
        <v>282</v>
      </c>
      <c r="H18" s="61"/>
      <c r="I18" s="61"/>
      <c r="J18" s="67"/>
      <c r="K18" s="30"/>
      <c r="L18" s="30"/>
    </row>
    <row r="19" spans="1:12" ht="15">
      <c r="A19" s="87">
        <v>13</v>
      </c>
      <c r="B19" s="95" t="s">
        <v>333</v>
      </c>
      <c r="C19" s="95">
        <v>62880</v>
      </c>
      <c r="D19" s="88">
        <f t="shared" si="0"/>
        <v>0.04877399489734656</v>
      </c>
      <c r="E19" s="53" t="s">
        <v>282</v>
      </c>
      <c r="F19" s="53" t="s">
        <v>282</v>
      </c>
      <c r="G19" s="53" t="s">
        <v>282</v>
      </c>
      <c r="H19" s="61"/>
      <c r="I19" s="61"/>
      <c r="J19" s="67"/>
      <c r="K19" s="30"/>
      <c r="L19" s="30"/>
    </row>
    <row r="20" spans="1:12" ht="15">
      <c r="A20" s="87">
        <v>14</v>
      </c>
      <c r="B20" s="95" t="s">
        <v>6</v>
      </c>
      <c r="C20" s="95">
        <v>50000</v>
      </c>
      <c r="D20" s="88">
        <f t="shared" si="0"/>
        <v>0.03878339288911146</v>
      </c>
      <c r="E20" s="53" t="s">
        <v>282</v>
      </c>
      <c r="F20" s="53" t="s">
        <v>282</v>
      </c>
      <c r="G20" s="53" t="s">
        <v>282</v>
      </c>
      <c r="H20" s="61"/>
      <c r="I20" s="61"/>
      <c r="J20" s="67"/>
      <c r="K20" s="30"/>
      <c r="L20" s="30"/>
    </row>
    <row r="21" spans="1:12" ht="15">
      <c r="A21" s="87">
        <v>15</v>
      </c>
      <c r="B21" s="95" t="s">
        <v>334</v>
      </c>
      <c r="C21" s="95">
        <v>46405</v>
      </c>
      <c r="D21" s="88">
        <f t="shared" si="0"/>
        <v>0.03599486694038434</v>
      </c>
      <c r="E21" s="53" t="s">
        <v>282</v>
      </c>
      <c r="F21" s="53" t="s">
        <v>282</v>
      </c>
      <c r="G21" s="53" t="s">
        <v>282</v>
      </c>
      <c r="H21" s="61"/>
      <c r="I21" s="61"/>
      <c r="J21" s="67"/>
      <c r="K21" s="30"/>
      <c r="L21" s="30"/>
    </row>
    <row r="22" spans="1:12" ht="15">
      <c r="A22" s="87">
        <v>16</v>
      </c>
      <c r="B22" s="95" t="s">
        <v>316</v>
      </c>
      <c r="C22" s="95">
        <v>12655</v>
      </c>
      <c r="D22" s="88">
        <f t="shared" si="0"/>
        <v>0.009816076740234108</v>
      </c>
      <c r="E22" s="53" t="s">
        <v>282</v>
      </c>
      <c r="F22" s="53" t="s">
        <v>282</v>
      </c>
      <c r="G22" s="53" t="s">
        <v>282</v>
      </c>
      <c r="H22" s="61"/>
      <c r="I22" s="61"/>
      <c r="J22" s="67"/>
      <c r="K22" s="30"/>
      <c r="L22" s="30"/>
    </row>
    <row r="23" spans="1:12" ht="15">
      <c r="A23" s="87">
        <v>17</v>
      </c>
      <c r="B23" s="95" t="s">
        <v>393</v>
      </c>
      <c r="C23" s="95">
        <v>12650</v>
      </c>
      <c r="D23" s="88">
        <f t="shared" si="0"/>
        <v>0.009812198400945198</v>
      </c>
      <c r="E23" s="53" t="s">
        <v>282</v>
      </c>
      <c r="F23" s="53" t="s">
        <v>282</v>
      </c>
      <c r="G23" s="53" t="s">
        <v>282</v>
      </c>
      <c r="H23" s="61"/>
      <c r="I23" s="61"/>
      <c r="J23" s="67"/>
      <c r="K23" s="30"/>
      <c r="L23" s="30"/>
    </row>
    <row r="24" spans="1:12" ht="15">
      <c r="A24" s="87">
        <v>18</v>
      </c>
      <c r="B24" s="95" t="s">
        <v>420</v>
      </c>
      <c r="C24" s="95">
        <v>11250</v>
      </c>
      <c r="D24" s="88">
        <f t="shared" si="0"/>
        <v>0.008726263400050078</v>
      </c>
      <c r="E24" s="53" t="s">
        <v>282</v>
      </c>
      <c r="F24" s="53" t="s">
        <v>282</v>
      </c>
      <c r="G24" s="53" t="s">
        <v>282</v>
      </c>
      <c r="H24" s="61"/>
      <c r="I24" s="61"/>
      <c r="J24" s="67"/>
      <c r="K24" s="30"/>
      <c r="L24" s="30"/>
    </row>
    <row r="25" spans="1:12" ht="15">
      <c r="A25" s="87">
        <v>19</v>
      </c>
      <c r="B25" s="95" t="s">
        <v>8</v>
      </c>
      <c r="C25" s="95">
        <v>6500</v>
      </c>
      <c r="D25" s="88">
        <f t="shared" si="0"/>
        <v>0.005041841075584489</v>
      </c>
      <c r="E25" s="53" t="s">
        <v>282</v>
      </c>
      <c r="F25" s="53" t="s">
        <v>282</v>
      </c>
      <c r="G25" s="53" t="s">
        <v>282</v>
      </c>
      <c r="H25" s="61"/>
      <c r="I25" s="61"/>
      <c r="J25" s="67"/>
      <c r="K25" s="30"/>
      <c r="L25" s="30"/>
    </row>
    <row r="26" spans="1:12" ht="15">
      <c r="A26" s="87">
        <v>20</v>
      </c>
      <c r="B26" s="95" t="s">
        <v>7</v>
      </c>
      <c r="C26" s="95">
        <v>4220</v>
      </c>
      <c r="D26" s="88">
        <f t="shared" si="0"/>
        <v>0.0032733183598410067</v>
      </c>
      <c r="E26" s="53" t="s">
        <v>282</v>
      </c>
      <c r="F26" s="53" t="s">
        <v>282</v>
      </c>
      <c r="G26" s="53" t="s">
        <v>282</v>
      </c>
      <c r="H26" s="61"/>
      <c r="I26" s="61"/>
      <c r="J26" s="67"/>
      <c r="K26" s="30"/>
      <c r="L26" s="30"/>
    </row>
    <row r="27" spans="1:12" ht="15">
      <c r="A27" s="87">
        <v>21</v>
      </c>
      <c r="B27" s="95" t="s">
        <v>335</v>
      </c>
      <c r="C27" s="95">
        <v>4000</v>
      </c>
      <c r="D27" s="88">
        <f t="shared" si="0"/>
        <v>0.0031026714311289164</v>
      </c>
      <c r="E27" s="53" t="s">
        <v>282</v>
      </c>
      <c r="F27" s="53" t="s">
        <v>282</v>
      </c>
      <c r="G27" s="53" t="s">
        <v>282</v>
      </c>
      <c r="H27" s="61"/>
      <c r="I27" s="61"/>
      <c r="J27" s="67"/>
      <c r="K27" s="30"/>
      <c r="L27" s="30"/>
    </row>
    <row r="28" spans="1:12" ht="15">
      <c r="A28" s="87">
        <v>22</v>
      </c>
      <c r="B28" s="95" t="s">
        <v>8</v>
      </c>
      <c r="C28" s="95">
        <v>3500</v>
      </c>
      <c r="D28" s="88">
        <f t="shared" si="0"/>
        <v>0.002714837502237802</v>
      </c>
      <c r="E28" s="53" t="s">
        <v>282</v>
      </c>
      <c r="F28" s="53" t="s">
        <v>282</v>
      </c>
      <c r="G28" s="53" t="s">
        <v>282</v>
      </c>
      <c r="H28" s="61"/>
      <c r="I28" s="61"/>
      <c r="J28" s="67"/>
      <c r="K28" s="30"/>
      <c r="L28" s="30"/>
    </row>
    <row r="29" spans="1:12" ht="15">
      <c r="A29" s="87">
        <v>23</v>
      </c>
      <c r="B29" s="95" t="s">
        <v>293</v>
      </c>
      <c r="C29" s="95">
        <v>630</v>
      </c>
      <c r="D29" s="88">
        <f t="shared" si="0"/>
        <v>0.0004886707504028043</v>
      </c>
      <c r="E29" s="53" t="s">
        <v>282</v>
      </c>
      <c r="F29" s="53" t="s">
        <v>282</v>
      </c>
      <c r="G29" s="53" t="s">
        <v>282</v>
      </c>
      <c r="H29" s="61"/>
      <c r="I29" s="61"/>
      <c r="J29" s="67"/>
      <c r="K29" s="30"/>
      <c r="L29" s="30"/>
    </row>
    <row r="30" spans="1:12" ht="15">
      <c r="A30" s="61"/>
      <c r="B30" s="61" t="s">
        <v>211</v>
      </c>
      <c r="C30" s="89">
        <f>SUM(C7:C29)</f>
        <v>61026824</v>
      </c>
      <c r="D30" s="90">
        <f>SUM(D7:D29)</f>
        <v>47.33654583933311</v>
      </c>
      <c r="E30" s="53" t="s">
        <v>282</v>
      </c>
      <c r="F30" s="53" t="s">
        <v>282</v>
      </c>
      <c r="G30" s="53" t="s">
        <v>282</v>
      </c>
      <c r="H30" s="61"/>
      <c r="I30" s="61"/>
      <c r="J30" s="67"/>
      <c r="K30" s="30"/>
      <c r="L30" s="30"/>
    </row>
    <row r="31" spans="1:12" ht="23.25" customHeight="1">
      <c r="A31" s="102" t="s">
        <v>303</v>
      </c>
      <c r="B31" s="102"/>
      <c r="C31" s="102"/>
      <c r="D31" s="102"/>
      <c r="E31" s="102"/>
      <c r="F31" s="102"/>
      <c r="G31" s="102"/>
      <c r="H31" s="102"/>
      <c r="I31" s="102"/>
      <c r="J31" s="52"/>
      <c r="K31" s="52"/>
      <c r="L31" s="52"/>
    </row>
    <row r="32" spans="1:9" s="9" customFormat="1" ht="27.75" customHeight="1">
      <c r="A32" s="107" t="s">
        <v>209</v>
      </c>
      <c r="B32" s="110" t="s">
        <v>304</v>
      </c>
      <c r="C32" s="110" t="s">
        <v>208</v>
      </c>
      <c r="D32" s="110" t="s">
        <v>165</v>
      </c>
      <c r="E32" s="107" t="s">
        <v>295</v>
      </c>
      <c r="F32" s="107"/>
      <c r="G32" s="110" t="s">
        <v>296</v>
      </c>
      <c r="H32" s="110"/>
      <c r="I32" s="110" t="s">
        <v>297</v>
      </c>
    </row>
    <row r="33" spans="1:9" ht="111.75" customHeight="1">
      <c r="A33" s="107"/>
      <c r="B33" s="110"/>
      <c r="C33" s="110"/>
      <c r="D33" s="110"/>
      <c r="E33" s="91" t="s">
        <v>305</v>
      </c>
      <c r="F33" s="91" t="s">
        <v>306</v>
      </c>
      <c r="G33" s="91" t="s">
        <v>307</v>
      </c>
      <c r="H33" s="91" t="s">
        <v>308</v>
      </c>
      <c r="I33" s="110"/>
    </row>
    <row r="34" spans="1:9" ht="15">
      <c r="A34" s="92">
        <v>1</v>
      </c>
      <c r="B34" s="95" t="s">
        <v>421</v>
      </c>
      <c r="C34" s="95">
        <v>9293792</v>
      </c>
      <c r="D34" s="88">
        <f aca="true" t="shared" si="1" ref="D34:D39">C34/128921160*100</f>
        <v>7.208895731313618</v>
      </c>
      <c r="E34" s="53"/>
      <c r="F34" s="53"/>
      <c r="G34" s="61"/>
      <c r="H34" s="61"/>
      <c r="I34" s="61"/>
    </row>
    <row r="35" spans="1:9" ht="15">
      <c r="A35" s="92">
        <v>2</v>
      </c>
      <c r="B35" s="95" t="s">
        <v>370</v>
      </c>
      <c r="C35" s="95">
        <v>2602343</v>
      </c>
      <c r="D35" s="88">
        <f t="shared" si="1"/>
        <v>2.0185538200245796</v>
      </c>
      <c r="E35" s="53"/>
      <c r="F35" s="53"/>
      <c r="G35" s="61"/>
      <c r="H35" s="61"/>
      <c r="I35" s="61"/>
    </row>
    <row r="36" spans="1:9" ht="13.5">
      <c r="A36" s="92">
        <v>3</v>
      </c>
      <c r="B36" s="95" t="s">
        <v>496</v>
      </c>
      <c r="C36" s="95">
        <v>2234090</v>
      </c>
      <c r="D36" s="88">
        <f t="shared" si="1"/>
        <v>1.7329118043927</v>
      </c>
      <c r="E36" s="93"/>
      <c r="F36" s="93"/>
      <c r="G36" s="61"/>
      <c r="H36" s="61"/>
      <c r="I36" s="61"/>
    </row>
    <row r="37" spans="1:9" ht="13.5">
      <c r="A37" s="92">
        <v>4</v>
      </c>
      <c r="B37" s="95" t="s">
        <v>336</v>
      </c>
      <c r="C37" s="95">
        <v>2190315</v>
      </c>
      <c r="D37" s="88">
        <f t="shared" si="1"/>
        <v>1.6989569439182832</v>
      </c>
      <c r="E37" s="93"/>
      <c r="F37" s="93"/>
      <c r="G37" s="61"/>
      <c r="H37" s="61"/>
      <c r="I37" s="61"/>
    </row>
    <row r="38" spans="1:9" ht="13.5">
      <c r="A38" s="92">
        <v>5</v>
      </c>
      <c r="B38" s="95" t="s">
        <v>468</v>
      </c>
      <c r="C38" s="95">
        <v>1710001</v>
      </c>
      <c r="D38" s="88">
        <f t="shared" si="1"/>
        <v>1.3263928124754696</v>
      </c>
      <c r="E38" s="93"/>
      <c r="F38" s="93"/>
      <c r="G38" s="61"/>
      <c r="H38" s="61"/>
      <c r="I38" s="61"/>
    </row>
    <row r="39" spans="1:9" ht="13.5">
      <c r="A39" s="92">
        <v>6</v>
      </c>
      <c r="B39" s="95" t="s">
        <v>9</v>
      </c>
      <c r="C39" s="95">
        <v>1302930</v>
      </c>
      <c r="D39" s="88">
        <f t="shared" si="1"/>
        <v>1.0106409219401997</v>
      </c>
      <c r="E39" s="93"/>
      <c r="F39" s="93"/>
      <c r="G39" s="61"/>
      <c r="H39" s="61"/>
      <c r="I39" s="61"/>
    </row>
    <row r="40" spans="1:9" ht="15">
      <c r="A40" s="61"/>
      <c r="B40" s="63" t="s">
        <v>211</v>
      </c>
      <c r="C40" s="94">
        <f>SUM(C34:C39)</f>
        <v>19333471</v>
      </c>
      <c r="D40" s="90">
        <f>SUM(D34:D39)</f>
        <v>14.996352034064849</v>
      </c>
      <c r="E40" s="106"/>
      <c r="F40" s="106"/>
      <c r="G40" s="61"/>
      <c r="H40" s="61"/>
      <c r="I40" s="61"/>
    </row>
    <row r="41" spans="1:9" ht="31.5" customHeight="1">
      <c r="A41" s="105" t="s">
        <v>309</v>
      </c>
      <c r="B41" s="105"/>
      <c r="C41" s="105"/>
      <c r="D41" s="105"/>
      <c r="E41" s="105"/>
      <c r="F41" s="105"/>
      <c r="G41" s="105"/>
      <c r="H41" s="105"/>
      <c r="I41" s="105"/>
    </row>
    <row r="42" spans="1:9" ht="25.5" customHeight="1">
      <c r="A42" s="107" t="s">
        <v>209</v>
      </c>
      <c r="B42" s="110" t="s">
        <v>310</v>
      </c>
      <c r="C42" s="110" t="s">
        <v>208</v>
      </c>
      <c r="D42" s="110" t="s">
        <v>165</v>
      </c>
      <c r="E42" s="107" t="s">
        <v>295</v>
      </c>
      <c r="F42" s="107"/>
      <c r="G42" s="110" t="s">
        <v>296</v>
      </c>
      <c r="H42" s="110"/>
      <c r="I42" s="110" t="s">
        <v>297</v>
      </c>
    </row>
    <row r="43" spans="1:9" ht="108" customHeight="1">
      <c r="A43" s="107"/>
      <c r="B43" s="110"/>
      <c r="C43" s="110"/>
      <c r="D43" s="110"/>
      <c r="E43" s="91" t="s">
        <v>305</v>
      </c>
      <c r="F43" s="91" t="s">
        <v>306</v>
      </c>
      <c r="G43" s="91" t="s">
        <v>307</v>
      </c>
      <c r="H43" s="91" t="s">
        <v>308</v>
      </c>
      <c r="I43" s="110"/>
    </row>
    <row r="44" spans="1:9" ht="15">
      <c r="A44" s="92">
        <v>1</v>
      </c>
      <c r="B44" s="95" t="s">
        <v>421</v>
      </c>
      <c r="C44" s="95">
        <v>9293792</v>
      </c>
      <c r="D44" s="88">
        <f>C44/128921160*100</f>
        <v>7.208895731313618</v>
      </c>
      <c r="E44" s="53"/>
      <c r="F44" s="53"/>
      <c r="G44" s="61"/>
      <c r="H44" s="61"/>
      <c r="I44" s="61"/>
    </row>
    <row r="45" spans="1:9" s="9" customFormat="1" ht="13.5" customHeight="1">
      <c r="A45" s="61"/>
      <c r="B45" s="63" t="s">
        <v>211</v>
      </c>
      <c r="C45" s="94">
        <f>SUM(C44:C44)</f>
        <v>9293792</v>
      </c>
      <c r="D45" s="90">
        <f>SUM(D44:D44)</f>
        <v>7.208895731313618</v>
      </c>
      <c r="E45" s="106"/>
      <c r="F45" s="106"/>
      <c r="G45" s="61"/>
      <c r="H45" s="61"/>
      <c r="I45" s="61"/>
    </row>
    <row r="46" spans="1:9" ht="15">
      <c r="A46" s="102" t="s">
        <v>166</v>
      </c>
      <c r="B46" s="102"/>
      <c r="C46" s="102"/>
      <c r="D46" s="102"/>
      <c r="E46" s="102"/>
      <c r="F46" s="102"/>
      <c r="G46" s="30"/>
      <c r="H46" s="30"/>
      <c r="I46" s="30"/>
    </row>
    <row r="47" spans="1:9" ht="90">
      <c r="A47" s="56" t="s">
        <v>209</v>
      </c>
      <c r="B47" s="56" t="s">
        <v>210</v>
      </c>
      <c r="C47" s="59" t="s">
        <v>394</v>
      </c>
      <c r="D47" s="59" t="s">
        <v>395</v>
      </c>
      <c r="E47" s="59" t="s">
        <v>396</v>
      </c>
      <c r="F47" s="105"/>
      <c r="G47" s="105"/>
      <c r="H47" s="30"/>
      <c r="I47" s="30"/>
    </row>
    <row r="48" spans="1:9" ht="15">
      <c r="A48" s="30"/>
      <c r="B48" s="30" t="s">
        <v>397</v>
      </c>
      <c r="C48" s="60"/>
      <c r="D48" s="60"/>
      <c r="E48" s="61"/>
      <c r="F48" s="53"/>
      <c r="G48" s="53"/>
      <c r="H48" s="30"/>
      <c r="I48" s="30"/>
    </row>
    <row r="49" spans="1:9" s="9" customFormat="1" ht="15">
      <c r="A49" s="30"/>
      <c r="B49" s="31" t="s">
        <v>211</v>
      </c>
      <c r="C49" s="60">
        <f>SUM(C48:C48)</f>
        <v>0</v>
      </c>
      <c r="D49" s="62">
        <v>0</v>
      </c>
      <c r="E49" s="63"/>
      <c r="F49" s="53"/>
      <c r="G49" s="53"/>
      <c r="H49" s="30"/>
      <c r="I49" s="30"/>
    </row>
    <row r="50" spans="1:9" ht="15">
      <c r="A50" s="102" t="s">
        <v>212</v>
      </c>
      <c r="B50" s="102"/>
      <c r="C50" s="102"/>
      <c r="D50" s="102"/>
      <c r="E50" s="102"/>
      <c r="F50" s="102"/>
      <c r="G50" s="31"/>
      <c r="H50" s="30"/>
      <c r="I50" s="30"/>
    </row>
    <row r="51" spans="1:9" ht="61.5" customHeight="1">
      <c r="A51" s="68" t="s">
        <v>209</v>
      </c>
      <c r="B51" s="55" t="s">
        <v>213</v>
      </c>
      <c r="C51" s="55" t="s">
        <v>214</v>
      </c>
      <c r="D51" s="55" t="s">
        <v>215</v>
      </c>
      <c r="E51" s="103" t="s">
        <v>216</v>
      </c>
      <c r="F51" s="103"/>
      <c r="G51" s="103"/>
      <c r="H51" s="30"/>
      <c r="I51" s="30"/>
    </row>
    <row r="52" spans="1:9" ht="13.5">
      <c r="A52" s="69"/>
      <c r="B52" s="66" t="s">
        <v>282</v>
      </c>
      <c r="C52" s="66" t="s">
        <v>282</v>
      </c>
      <c r="D52" s="66" t="s">
        <v>282</v>
      </c>
      <c r="E52" s="109" t="s">
        <v>282</v>
      </c>
      <c r="F52" s="109"/>
      <c r="G52" s="109"/>
      <c r="H52" s="30"/>
      <c r="I52" s="30"/>
    </row>
    <row r="53" spans="1:9" ht="15">
      <c r="A53" s="69"/>
      <c r="B53" s="31" t="s">
        <v>211</v>
      </c>
      <c r="C53" s="47">
        <f>SUM(C52)</f>
        <v>0</v>
      </c>
      <c r="D53" s="47">
        <f>SUM(D52)</f>
        <v>0</v>
      </c>
      <c r="E53" s="108">
        <f>SUM(E52)</f>
        <v>0</v>
      </c>
      <c r="F53" s="108"/>
      <c r="G53" s="108"/>
      <c r="H53" s="30"/>
      <c r="I53" s="30"/>
    </row>
    <row r="54" spans="1:9" ht="15">
      <c r="A54" s="102" t="s">
        <v>167</v>
      </c>
      <c r="B54" s="102"/>
      <c r="C54" s="102"/>
      <c r="D54" s="102"/>
      <c r="E54" s="102"/>
      <c r="F54" s="102"/>
      <c r="G54" s="31"/>
      <c r="H54" s="30"/>
      <c r="I54" s="30"/>
    </row>
    <row r="55" spans="1:9" ht="75">
      <c r="A55" s="68" t="s">
        <v>209</v>
      </c>
      <c r="B55" s="70" t="s">
        <v>168</v>
      </c>
      <c r="C55" s="55" t="s">
        <v>169</v>
      </c>
      <c r="D55" s="55" t="s">
        <v>215</v>
      </c>
      <c r="E55" s="103" t="s">
        <v>216</v>
      </c>
      <c r="F55" s="103"/>
      <c r="G55" s="103"/>
      <c r="H55" s="30"/>
      <c r="I55" s="30"/>
    </row>
    <row r="56" spans="1:9" ht="13.5">
      <c r="A56" s="69"/>
      <c r="B56" s="66" t="s">
        <v>282</v>
      </c>
      <c r="C56" s="66" t="s">
        <v>282</v>
      </c>
      <c r="D56" s="66" t="s">
        <v>282</v>
      </c>
      <c r="E56" s="109" t="s">
        <v>282</v>
      </c>
      <c r="F56" s="109"/>
      <c r="G56" s="109"/>
      <c r="H56" s="30"/>
      <c r="I56" s="30"/>
    </row>
    <row r="57" spans="1:9" ht="15">
      <c r="A57" s="69"/>
      <c r="B57" s="31" t="s">
        <v>211</v>
      </c>
      <c r="C57" s="47">
        <f>SUM(C56)</f>
        <v>0</v>
      </c>
      <c r="D57" s="47">
        <f>SUM(D56)</f>
        <v>0</v>
      </c>
      <c r="E57" s="108">
        <f>SUM(E56)</f>
        <v>0</v>
      </c>
      <c r="F57" s="108"/>
      <c r="G57" s="108"/>
      <c r="H57" s="30"/>
      <c r="I57" s="30"/>
    </row>
  </sheetData>
  <sheetProtection/>
  <mergeCells count="35">
    <mergeCell ref="G32:H32"/>
    <mergeCell ref="I32:I33"/>
    <mergeCell ref="B32:B33"/>
    <mergeCell ref="C32:C33"/>
    <mergeCell ref="D32:D33"/>
    <mergeCell ref="E32:F32"/>
    <mergeCell ref="E45:F45"/>
    <mergeCell ref="A41:I41"/>
    <mergeCell ref="A42:A43"/>
    <mergeCell ref="B42:B43"/>
    <mergeCell ref="C42:C43"/>
    <mergeCell ref="D42:D43"/>
    <mergeCell ref="E42:F42"/>
    <mergeCell ref="G42:H42"/>
    <mergeCell ref="I42:I43"/>
    <mergeCell ref="A32:A33"/>
    <mergeCell ref="E57:G57"/>
    <mergeCell ref="E52:G52"/>
    <mergeCell ref="E53:G53"/>
    <mergeCell ref="A54:F54"/>
    <mergeCell ref="E55:G55"/>
    <mergeCell ref="E56:G56"/>
    <mergeCell ref="F47:G47"/>
    <mergeCell ref="A50:F50"/>
    <mergeCell ref="E51:G51"/>
    <mergeCell ref="A4:L4"/>
    <mergeCell ref="A46:F46"/>
    <mergeCell ref="A5:A6"/>
    <mergeCell ref="B5:B6"/>
    <mergeCell ref="C5:D5"/>
    <mergeCell ref="E5:G5"/>
    <mergeCell ref="E40:F40"/>
    <mergeCell ref="H5:I5"/>
    <mergeCell ref="J5:K5"/>
    <mergeCell ref="A31:I31"/>
  </mergeCells>
  <printOptions/>
  <pageMargins left="0.25" right="0.25" top="0.984027777777778" bottom="0.984027777777778" header="0.511805555555556" footer="0.511805555555556"/>
  <pageSetup firstPageNumber="3" useFirstPageNumber="1" fitToHeight="1" fitToWidth="1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1" bestFit="1" customWidth="1"/>
    <col min="2" max="2" width="17.28125" style="1" bestFit="1" customWidth="1"/>
    <col min="3" max="3" width="57.57421875" style="1" bestFit="1" customWidth="1"/>
    <col min="4" max="4" width="10.140625" style="1" bestFit="1" customWidth="1"/>
    <col min="5" max="5" width="12.28125" style="1" bestFit="1" customWidth="1"/>
    <col min="6" max="6" width="9.28125" style="86" bestFit="1" customWidth="1"/>
    <col min="7" max="16384" width="9.140625" style="1" customWidth="1"/>
  </cols>
  <sheetData>
    <row r="1" spans="1:6" ht="16.5" customHeight="1">
      <c r="A1" s="112" t="s">
        <v>586</v>
      </c>
      <c r="B1" s="112"/>
      <c r="C1" s="112"/>
      <c r="D1" s="112"/>
      <c r="E1" s="112"/>
      <c r="F1" s="112"/>
    </row>
    <row r="2" spans="1:6" ht="15">
      <c r="A2" s="111" t="s">
        <v>63</v>
      </c>
      <c r="B2" s="111"/>
      <c r="C2" s="111"/>
      <c r="D2" s="111"/>
      <c r="E2" s="111"/>
      <c r="F2" s="111"/>
    </row>
    <row r="3" spans="1:6" ht="15">
      <c r="A3" s="31" t="s">
        <v>175</v>
      </c>
      <c r="B3" s="49" t="s">
        <v>217</v>
      </c>
      <c r="C3" s="50" t="s">
        <v>218</v>
      </c>
      <c r="D3" s="49" t="s">
        <v>154</v>
      </c>
      <c r="E3" s="49" t="s">
        <v>176</v>
      </c>
      <c r="F3" s="48" t="s">
        <v>177</v>
      </c>
    </row>
    <row r="4" spans="1:6" ht="13.5">
      <c r="A4" s="30">
        <v>1</v>
      </c>
      <c r="B4" s="51" t="s">
        <v>587</v>
      </c>
      <c r="C4" s="51" t="s">
        <v>588</v>
      </c>
      <c r="D4" s="51">
        <v>80916</v>
      </c>
      <c r="E4" s="51">
        <v>80916</v>
      </c>
      <c r="F4" s="54">
        <f>D4/128921160*100</f>
        <v>0.06276394038030685</v>
      </c>
    </row>
    <row r="5" spans="1:6" ht="13.5">
      <c r="A5" s="30">
        <v>2</v>
      </c>
      <c r="B5" s="51" t="s">
        <v>465</v>
      </c>
      <c r="C5" s="51" t="s">
        <v>466</v>
      </c>
      <c r="D5" s="51">
        <v>14053</v>
      </c>
      <c r="E5" s="51">
        <v>14053</v>
      </c>
      <c r="F5" s="54">
        <f aca="true" t="shared" si="0" ref="F5:F57">D5/128921160*100</f>
        <v>0.010900460405413665</v>
      </c>
    </row>
    <row r="6" spans="1:6" ht="13.5">
      <c r="A6" s="30">
        <v>3</v>
      </c>
      <c r="B6" s="51" t="s">
        <v>463</v>
      </c>
      <c r="C6" s="51" t="s">
        <v>464</v>
      </c>
      <c r="D6" s="51">
        <v>11475</v>
      </c>
      <c r="E6" s="51">
        <v>11475</v>
      </c>
      <c r="F6" s="54">
        <f t="shared" si="0"/>
        <v>0.00890078866805108</v>
      </c>
    </row>
    <row r="7" spans="1:6" ht="13.5">
      <c r="A7" s="30">
        <v>4</v>
      </c>
      <c r="B7" s="51" t="s">
        <v>469</v>
      </c>
      <c r="C7" s="51" t="s">
        <v>447</v>
      </c>
      <c r="D7" s="51">
        <v>10758</v>
      </c>
      <c r="E7" s="51">
        <v>10758</v>
      </c>
      <c r="F7" s="54">
        <f t="shared" si="0"/>
        <v>0.00834463481402122</v>
      </c>
    </row>
    <row r="8" spans="1:6" ht="13.5">
      <c r="A8" s="30">
        <v>5</v>
      </c>
      <c r="B8" s="51" t="s">
        <v>589</v>
      </c>
      <c r="C8" s="51" t="s">
        <v>590</v>
      </c>
      <c r="D8" s="51">
        <v>10450</v>
      </c>
      <c r="E8" s="51">
        <v>10450</v>
      </c>
      <c r="F8" s="54">
        <f t="shared" si="0"/>
        <v>0.008105729113824294</v>
      </c>
    </row>
    <row r="9" spans="1:6" ht="13.5">
      <c r="A9" s="30">
        <v>6</v>
      </c>
      <c r="B9" s="51" t="s">
        <v>387</v>
      </c>
      <c r="C9" s="51" t="s">
        <v>388</v>
      </c>
      <c r="D9" s="51">
        <v>9242</v>
      </c>
      <c r="E9" s="51">
        <v>9242</v>
      </c>
      <c r="F9" s="54">
        <f t="shared" si="0"/>
        <v>0.007168722341623361</v>
      </c>
    </row>
    <row r="10" spans="1:6" ht="13.5">
      <c r="A10" s="30">
        <v>7</v>
      </c>
      <c r="B10" s="51" t="s">
        <v>591</v>
      </c>
      <c r="C10" s="51" t="s">
        <v>592</v>
      </c>
      <c r="D10" s="51">
        <v>8000</v>
      </c>
      <c r="E10" s="51">
        <v>8000</v>
      </c>
      <c r="F10" s="54">
        <f t="shared" si="0"/>
        <v>0.006205342862257833</v>
      </c>
    </row>
    <row r="11" spans="1:6" ht="13.5">
      <c r="A11" s="30">
        <v>8</v>
      </c>
      <c r="B11" s="51" t="s">
        <v>593</v>
      </c>
      <c r="C11" s="51" t="s">
        <v>516</v>
      </c>
      <c r="D11" s="51">
        <v>6753</v>
      </c>
      <c r="E11" s="51">
        <v>6753</v>
      </c>
      <c r="F11" s="54">
        <f t="shared" si="0"/>
        <v>0.0052380850436033926</v>
      </c>
    </row>
    <row r="12" spans="1:6" ht="13.5">
      <c r="A12" s="30">
        <v>9</v>
      </c>
      <c r="B12" s="51" t="s">
        <v>594</v>
      </c>
      <c r="C12" s="51" t="s">
        <v>595</v>
      </c>
      <c r="D12" s="51">
        <v>6700</v>
      </c>
      <c r="E12" s="51">
        <v>6700</v>
      </c>
      <c r="F12" s="54">
        <f t="shared" si="0"/>
        <v>0.005196974647140935</v>
      </c>
    </row>
    <row r="13" spans="1:6" ht="13.5">
      <c r="A13" s="30">
        <v>10</v>
      </c>
      <c r="B13" s="51" t="s">
        <v>538</v>
      </c>
      <c r="C13" s="51" t="s">
        <v>539</v>
      </c>
      <c r="D13" s="51">
        <v>5126</v>
      </c>
      <c r="E13" s="51">
        <v>5126</v>
      </c>
      <c r="F13" s="54">
        <f t="shared" si="0"/>
        <v>0.003976073438991706</v>
      </c>
    </row>
    <row r="14" spans="1:6" ht="13.5">
      <c r="A14" s="30">
        <v>11</v>
      </c>
      <c r="B14" s="51" t="s">
        <v>596</v>
      </c>
      <c r="C14" s="51" t="s">
        <v>597</v>
      </c>
      <c r="D14" s="51">
        <v>5000</v>
      </c>
      <c r="E14" s="51">
        <v>5000</v>
      </c>
      <c r="F14" s="54">
        <f t="shared" si="0"/>
        <v>0.003878339288911145</v>
      </c>
    </row>
    <row r="15" spans="1:6" ht="13.5">
      <c r="A15" s="30">
        <v>12</v>
      </c>
      <c r="B15" s="51" t="s">
        <v>338</v>
      </c>
      <c r="C15" s="51" t="s">
        <v>337</v>
      </c>
      <c r="D15" s="51">
        <v>4719</v>
      </c>
      <c r="E15" s="51">
        <v>4719</v>
      </c>
      <c r="F15" s="54">
        <f t="shared" si="0"/>
        <v>0.0036603766208743393</v>
      </c>
    </row>
    <row r="16" spans="1:6" ht="13.5">
      <c r="A16" s="30">
        <v>13</v>
      </c>
      <c r="B16" s="51" t="s">
        <v>598</v>
      </c>
      <c r="C16" s="51" t="s">
        <v>599</v>
      </c>
      <c r="D16" s="51">
        <v>4563</v>
      </c>
      <c r="E16" s="51">
        <v>4563</v>
      </c>
      <c r="F16" s="54">
        <f t="shared" si="0"/>
        <v>0.003539372435060311</v>
      </c>
    </row>
    <row r="17" spans="1:6" ht="13.5">
      <c r="A17" s="30">
        <v>14</v>
      </c>
      <c r="B17" s="51" t="s">
        <v>600</v>
      </c>
      <c r="C17" s="51" t="s">
        <v>601</v>
      </c>
      <c r="D17" s="51">
        <v>4113</v>
      </c>
      <c r="E17" s="51">
        <v>4113</v>
      </c>
      <c r="F17" s="54">
        <f t="shared" si="0"/>
        <v>0.003190321899058308</v>
      </c>
    </row>
    <row r="18" spans="1:6" ht="13.5">
      <c r="A18" s="30">
        <v>15</v>
      </c>
      <c r="B18" s="51" t="s">
        <v>602</v>
      </c>
      <c r="C18" s="51" t="s">
        <v>603</v>
      </c>
      <c r="D18" s="51">
        <v>4000</v>
      </c>
      <c r="E18" s="51">
        <v>4000</v>
      </c>
      <c r="F18" s="54">
        <f t="shared" si="0"/>
        <v>0.0031026714311289164</v>
      </c>
    </row>
    <row r="19" spans="1:6" ht="13.5">
      <c r="A19" s="30">
        <v>16</v>
      </c>
      <c r="B19" s="51" t="s">
        <v>604</v>
      </c>
      <c r="C19" s="51" t="s">
        <v>605</v>
      </c>
      <c r="D19" s="51">
        <v>3725</v>
      </c>
      <c r="E19" s="51">
        <v>3725</v>
      </c>
      <c r="F19" s="54">
        <f t="shared" si="0"/>
        <v>0.002889362770238803</v>
      </c>
    </row>
    <row r="20" spans="1:6" ht="13.5">
      <c r="A20" s="30">
        <v>17</v>
      </c>
      <c r="B20" s="51" t="s">
        <v>457</v>
      </c>
      <c r="C20" s="51" t="s">
        <v>458</v>
      </c>
      <c r="D20" s="51">
        <v>3405</v>
      </c>
      <c r="E20" s="51">
        <v>3405</v>
      </c>
      <c r="F20" s="54">
        <f t="shared" si="0"/>
        <v>0.00264114905574849</v>
      </c>
    </row>
    <row r="21" spans="1:6" ht="13.5">
      <c r="A21" s="30">
        <v>18</v>
      </c>
      <c r="B21" s="51" t="s">
        <v>473</v>
      </c>
      <c r="C21" s="51" t="s">
        <v>474</v>
      </c>
      <c r="D21" s="51">
        <v>3247</v>
      </c>
      <c r="E21" s="51">
        <v>3247</v>
      </c>
      <c r="F21" s="54">
        <f t="shared" si="0"/>
        <v>0.002518593534218898</v>
      </c>
    </row>
    <row r="22" spans="1:6" ht="13.5">
      <c r="A22" s="30">
        <v>19</v>
      </c>
      <c r="B22" s="51" t="s">
        <v>606</v>
      </c>
      <c r="C22" s="51" t="s">
        <v>607</v>
      </c>
      <c r="D22" s="51">
        <v>3000</v>
      </c>
      <c r="E22" s="51">
        <v>3000</v>
      </c>
      <c r="F22" s="54">
        <f t="shared" si="0"/>
        <v>0.002327003573346687</v>
      </c>
    </row>
    <row r="23" spans="1:6" ht="13.5">
      <c r="A23" s="30">
        <v>20</v>
      </c>
      <c r="B23" s="51" t="s">
        <v>608</v>
      </c>
      <c r="C23" s="51" t="s">
        <v>609</v>
      </c>
      <c r="D23" s="51">
        <v>2850</v>
      </c>
      <c r="E23" s="51">
        <v>2850</v>
      </c>
      <c r="F23" s="54">
        <f t="shared" si="0"/>
        <v>0.002210653394679353</v>
      </c>
    </row>
    <row r="24" spans="1:6" ht="13.5">
      <c r="A24" s="30">
        <v>21</v>
      </c>
      <c r="B24" s="51" t="s">
        <v>610</v>
      </c>
      <c r="C24" s="51" t="s">
        <v>477</v>
      </c>
      <c r="D24" s="51">
        <v>2598</v>
      </c>
      <c r="E24" s="51">
        <v>2598</v>
      </c>
      <c r="F24" s="54">
        <f t="shared" si="0"/>
        <v>0.002015185094518231</v>
      </c>
    </row>
    <row r="25" spans="1:6" ht="13.5">
      <c r="A25" s="30">
        <v>22</v>
      </c>
      <c r="B25" s="51" t="s">
        <v>611</v>
      </c>
      <c r="C25" s="51" t="s">
        <v>612</v>
      </c>
      <c r="D25" s="51">
        <v>2500</v>
      </c>
      <c r="E25" s="51">
        <v>2500</v>
      </c>
      <c r="F25" s="54">
        <f t="shared" si="0"/>
        <v>0.0019391696444555726</v>
      </c>
    </row>
    <row r="26" spans="1:6" ht="13.5">
      <c r="A26" s="30">
        <v>23</v>
      </c>
      <c r="B26" s="51" t="s">
        <v>445</v>
      </c>
      <c r="C26" s="51" t="s">
        <v>446</v>
      </c>
      <c r="D26" s="51">
        <v>2447</v>
      </c>
      <c r="E26" s="51">
        <v>2447</v>
      </c>
      <c r="F26" s="54">
        <f t="shared" si="0"/>
        <v>0.0018980592479931144</v>
      </c>
    </row>
    <row r="27" spans="1:6" ht="13.5">
      <c r="A27" s="30">
        <v>24</v>
      </c>
      <c r="B27" s="51" t="s">
        <v>497</v>
      </c>
      <c r="C27" s="51" t="s">
        <v>498</v>
      </c>
      <c r="D27" s="51">
        <v>2405</v>
      </c>
      <c r="E27" s="51">
        <v>2405</v>
      </c>
      <c r="F27" s="54">
        <f t="shared" si="0"/>
        <v>0.001865481197966261</v>
      </c>
    </row>
    <row r="28" spans="1:6" ht="13.5">
      <c r="A28" s="30">
        <v>25</v>
      </c>
      <c r="B28" s="51" t="s">
        <v>471</v>
      </c>
      <c r="C28" s="51" t="s">
        <v>472</v>
      </c>
      <c r="D28" s="51">
        <v>2320</v>
      </c>
      <c r="E28" s="51">
        <v>2320</v>
      </c>
      <c r="F28" s="54">
        <f t="shared" si="0"/>
        <v>0.0017995494300547714</v>
      </c>
    </row>
    <row r="29" spans="1:6" ht="13.5">
      <c r="A29" s="30">
        <v>26</v>
      </c>
      <c r="B29" s="51" t="s">
        <v>613</v>
      </c>
      <c r="C29" s="51" t="s">
        <v>614</v>
      </c>
      <c r="D29" s="51">
        <v>2275</v>
      </c>
      <c r="E29" s="51">
        <v>2275</v>
      </c>
      <c r="F29" s="54">
        <f t="shared" si="0"/>
        <v>0.0017646443764545712</v>
      </c>
    </row>
    <row r="30" spans="1:6" ht="13.5">
      <c r="A30" s="30">
        <v>27</v>
      </c>
      <c r="B30" s="51" t="s">
        <v>615</v>
      </c>
      <c r="C30" s="51" t="s">
        <v>616</v>
      </c>
      <c r="D30" s="51">
        <v>2000</v>
      </c>
      <c r="E30" s="51">
        <v>2000</v>
      </c>
      <c r="F30" s="54">
        <f t="shared" si="0"/>
        <v>0.0015513357155644582</v>
      </c>
    </row>
    <row r="31" spans="1:6" ht="13.5">
      <c r="A31" s="30">
        <v>28</v>
      </c>
      <c r="B31" s="51" t="s">
        <v>617</v>
      </c>
      <c r="C31" s="51" t="s">
        <v>618</v>
      </c>
      <c r="D31" s="51">
        <v>2000</v>
      </c>
      <c r="E31" s="51">
        <v>2000</v>
      </c>
      <c r="F31" s="54">
        <f t="shared" si="0"/>
        <v>0.0015513357155644582</v>
      </c>
    </row>
    <row r="32" spans="1:6" ht="13.5">
      <c r="A32" s="30">
        <v>29</v>
      </c>
      <c r="B32" s="51" t="s">
        <v>619</v>
      </c>
      <c r="C32" s="51" t="s">
        <v>620</v>
      </c>
      <c r="D32" s="51">
        <v>2000</v>
      </c>
      <c r="E32" s="51">
        <v>2000</v>
      </c>
      <c r="F32" s="54">
        <f t="shared" si="0"/>
        <v>0.0015513357155644582</v>
      </c>
    </row>
    <row r="33" spans="1:6" ht="13.5">
      <c r="A33" s="30">
        <v>30</v>
      </c>
      <c r="B33" s="51" t="s">
        <v>621</v>
      </c>
      <c r="C33" s="51" t="s">
        <v>343</v>
      </c>
      <c r="D33" s="51">
        <v>1825</v>
      </c>
      <c r="E33" s="51">
        <v>1825</v>
      </c>
      <c r="F33" s="54">
        <f t="shared" si="0"/>
        <v>0.001415593840452568</v>
      </c>
    </row>
    <row r="34" spans="1:6" ht="13.5">
      <c r="A34" s="30">
        <v>31</v>
      </c>
      <c r="B34" s="51" t="s">
        <v>507</v>
      </c>
      <c r="C34" s="51" t="s">
        <v>508</v>
      </c>
      <c r="D34" s="51">
        <v>1800</v>
      </c>
      <c r="E34" s="51">
        <v>1800</v>
      </c>
      <c r="F34" s="54">
        <f t="shared" si="0"/>
        <v>0.0013962021440080124</v>
      </c>
    </row>
    <row r="35" spans="1:6" ht="13.5">
      <c r="A35" s="30">
        <v>32</v>
      </c>
      <c r="B35" s="51" t="s">
        <v>622</v>
      </c>
      <c r="C35" s="51" t="s">
        <v>623</v>
      </c>
      <c r="D35" s="51">
        <v>1750</v>
      </c>
      <c r="E35" s="51">
        <v>1750</v>
      </c>
      <c r="F35" s="54">
        <f t="shared" si="0"/>
        <v>0.001357418751118901</v>
      </c>
    </row>
    <row r="36" spans="1:6" ht="13.5">
      <c r="A36" s="30">
        <v>33</v>
      </c>
      <c r="B36" s="51" t="s">
        <v>624</v>
      </c>
      <c r="C36" s="51" t="s">
        <v>564</v>
      </c>
      <c r="D36" s="51">
        <v>1550</v>
      </c>
      <c r="E36" s="51">
        <v>1550</v>
      </c>
      <c r="F36" s="54">
        <f t="shared" si="0"/>
        <v>0.001202285179562455</v>
      </c>
    </row>
    <row r="37" spans="1:6" ht="13.5">
      <c r="A37" s="30">
        <v>34</v>
      </c>
      <c r="B37" s="51" t="s">
        <v>625</v>
      </c>
      <c r="C37" s="51" t="s">
        <v>626</v>
      </c>
      <c r="D37" s="51">
        <v>1500</v>
      </c>
      <c r="E37" s="51">
        <v>1500</v>
      </c>
      <c r="F37" s="54">
        <f t="shared" si="0"/>
        <v>0.0011635017866733436</v>
      </c>
    </row>
    <row r="38" spans="1:6" ht="13.5">
      <c r="A38" s="30">
        <v>35</v>
      </c>
      <c r="B38" s="51" t="s">
        <v>509</v>
      </c>
      <c r="C38" s="51" t="s">
        <v>510</v>
      </c>
      <c r="D38" s="51">
        <v>1312</v>
      </c>
      <c r="E38" s="51">
        <v>1312</v>
      </c>
      <c r="F38" s="54">
        <f t="shared" si="0"/>
        <v>0.0010176762294102845</v>
      </c>
    </row>
    <row r="39" spans="1:6" ht="13.5">
      <c r="A39" s="30">
        <v>36</v>
      </c>
      <c r="B39" s="51" t="s">
        <v>627</v>
      </c>
      <c r="C39" s="51" t="s">
        <v>628</v>
      </c>
      <c r="D39" s="51">
        <v>1295</v>
      </c>
      <c r="E39" s="51">
        <v>1295</v>
      </c>
      <c r="F39" s="54">
        <f t="shared" si="0"/>
        <v>0.0010044898758279866</v>
      </c>
    </row>
    <row r="40" spans="1:6" ht="13.5">
      <c r="A40" s="30">
        <v>37</v>
      </c>
      <c r="B40" s="51" t="s">
        <v>629</v>
      </c>
      <c r="C40" s="51" t="s">
        <v>630</v>
      </c>
      <c r="D40" s="51">
        <v>1200</v>
      </c>
      <c r="E40" s="51">
        <v>1200</v>
      </c>
      <c r="F40" s="54">
        <f t="shared" si="0"/>
        <v>0.0009308014293386749</v>
      </c>
    </row>
    <row r="41" spans="1:6" ht="13.5">
      <c r="A41" s="30">
        <v>38</v>
      </c>
      <c r="B41" s="51" t="s">
        <v>631</v>
      </c>
      <c r="C41" s="51" t="s">
        <v>632</v>
      </c>
      <c r="D41" s="51">
        <v>1200</v>
      </c>
      <c r="E41" s="51">
        <v>1200</v>
      </c>
      <c r="F41" s="54">
        <f t="shared" si="0"/>
        <v>0.0009308014293386749</v>
      </c>
    </row>
    <row r="42" spans="1:6" ht="13.5">
      <c r="A42" s="30">
        <v>39</v>
      </c>
      <c r="B42" s="51" t="s">
        <v>501</v>
      </c>
      <c r="C42" s="51" t="s">
        <v>502</v>
      </c>
      <c r="D42" s="51">
        <v>1100</v>
      </c>
      <c r="E42" s="51">
        <v>1100</v>
      </c>
      <c r="F42" s="54">
        <f t="shared" si="0"/>
        <v>0.000853234643560452</v>
      </c>
    </row>
    <row r="43" spans="1:6" ht="13.5">
      <c r="A43" s="30">
        <v>40</v>
      </c>
      <c r="B43" s="51" t="s">
        <v>633</v>
      </c>
      <c r="C43" s="51" t="s">
        <v>634</v>
      </c>
      <c r="D43" s="51">
        <v>1000</v>
      </c>
      <c r="E43" s="51">
        <v>1000</v>
      </c>
      <c r="F43" s="54">
        <f t="shared" si="0"/>
        <v>0.0007756678577822291</v>
      </c>
    </row>
    <row r="44" spans="1:6" ht="13.5">
      <c r="A44" s="30">
        <v>41</v>
      </c>
      <c r="B44" s="51" t="s">
        <v>635</v>
      </c>
      <c r="C44" s="51" t="s">
        <v>636</v>
      </c>
      <c r="D44" s="51">
        <v>1000</v>
      </c>
      <c r="E44" s="51">
        <v>1000</v>
      </c>
      <c r="F44" s="54">
        <f t="shared" si="0"/>
        <v>0.0007756678577822291</v>
      </c>
    </row>
    <row r="45" spans="1:6" ht="13.5">
      <c r="A45" s="30">
        <v>42</v>
      </c>
      <c r="B45" s="51" t="s">
        <v>637</v>
      </c>
      <c r="C45" s="51" t="s">
        <v>638</v>
      </c>
      <c r="D45" s="51">
        <v>1000</v>
      </c>
      <c r="E45" s="51">
        <v>1000</v>
      </c>
      <c r="F45" s="54">
        <f t="shared" si="0"/>
        <v>0.0007756678577822291</v>
      </c>
    </row>
    <row r="46" spans="1:6" ht="13.5">
      <c r="A46" s="30">
        <v>43</v>
      </c>
      <c r="B46" s="51" t="s">
        <v>639</v>
      </c>
      <c r="C46" s="51" t="s">
        <v>640</v>
      </c>
      <c r="D46" s="51">
        <v>1000</v>
      </c>
      <c r="E46" s="51">
        <v>1000</v>
      </c>
      <c r="F46" s="54">
        <f t="shared" si="0"/>
        <v>0.0007756678577822291</v>
      </c>
    </row>
    <row r="47" spans="1:6" ht="13.5">
      <c r="A47" s="30">
        <v>44</v>
      </c>
      <c r="B47" s="51" t="s">
        <v>641</v>
      </c>
      <c r="C47" s="51" t="s">
        <v>614</v>
      </c>
      <c r="D47" s="51">
        <v>1000</v>
      </c>
      <c r="E47" s="51">
        <v>1000</v>
      </c>
      <c r="F47" s="54">
        <f t="shared" si="0"/>
        <v>0.0007756678577822291</v>
      </c>
    </row>
    <row r="48" spans="1:6" ht="13.5">
      <c r="A48" s="30">
        <v>45</v>
      </c>
      <c r="B48" s="51" t="s">
        <v>642</v>
      </c>
      <c r="C48" s="51" t="s">
        <v>592</v>
      </c>
      <c r="D48" s="51">
        <v>1000</v>
      </c>
      <c r="E48" s="51">
        <v>1000</v>
      </c>
      <c r="F48" s="54">
        <f t="shared" si="0"/>
        <v>0.0007756678577822291</v>
      </c>
    </row>
    <row r="49" spans="1:6" ht="13.5">
      <c r="A49" s="30">
        <v>46</v>
      </c>
      <c r="B49" s="51" t="s">
        <v>643</v>
      </c>
      <c r="C49" s="51" t="s">
        <v>510</v>
      </c>
      <c r="D49" s="51">
        <v>1000</v>
      </c>
      <c r="E49" s="51">
        <v>1000</v>
      </c>
      <c r="F49" s="54">
        <f t="shared" si="0"/>
        <v>0.0007756678577822291</v>
      </c>
    </row>
    <row r="50" spans="1:6" ht="13.5">
      <c r="A50" s="30">
        <v>47</v>
      </c>
      <c r="B50" s="51" t="s">
        <v>644</v>
      </c>
      <c r="C50" s="51" t="s">
        <v>645</v>
      </c>
      <c r="D50" s="51">
        <v>900</v>
      </c>
      <c r="E50" s="51">
        <v>900</v>
      </c>
      <c r="F50" s="54">
        <f t="shared" si="0"/>
        <v>0.0006981010720040062</v>
      </c>
    </row>
    <row r="51" spans="1:6" ht="13.5">
      <c r="A51" s="30">
        <v>48</v>
      </c>
      <c r="B51" s="51" t="s">
        <v>646</v>
      </c>
      <c r="C51" s="51" t="s">
        <v>647</v>
      </c>
      <c r="D51" s="51">
        <v>750</v>
      </c>
      <c r="E51" s="51">
        <v>750</v>
      </c>
      <c r="F51" s="54">
        <f t="shared" si="0"/>
        <v>0.0005817508933366718</v>
      </c>
    </row>
    <row r="52" spans="1:6" ht="13.5">
      <c r="A52" s="30">
        <v>49</v>
      </c>
      <c r="B52" s="51" t="s">
        <v>648</v>
      </c>
      <c r="C52" s="51" t="s">
        <v>649</v>
      </c>
      <c r="D52" s="51">
        <v>722</v>
      </c>
      <c r="E52" s="51">
        <v>722</v>
      </c>
      <c r="F52" s="54">
        <f t="shared" si="0"/>
        <v>0.0005600321933187694</v>
      </c>
    </row>
    <row r="53" spans="1:6" ht="13.5">
      <c r="A53" s="30">
        <v>50</v>
      </c>
      <c r="B53" s="51" t="s">
        <v>461</v>
      </c>
      <c r="C53" s="51" t="s">
        <v>447</v>
      </c>
      <c r="D53" s="51">
        <v>624</v>
      </c>
      <c r="E53" s="51">
        <v>624</v>
      </c>
      <c r="F53" s="54">
        <f t="shared" si="0"/>
        <v>0.00048401674325611094</v>
      </c>
    </row>
    <row r="54" spans="1:6" ht="13.5">
      <c r="A54" s="30">
        <v>51</v>
      </c>
      <c r="B54" s="51" t="s">
        <v>558</v>
      </c>
      <c r="C54" s="51" t="s">
        <v>559</v>
      </c>
      <c r="D54" s="51">
        <v>600</v>
      </c>
      <c r="E54" s="51">
        <v>600</v>
      </c>
      <c r="F54" s="54">
        <f t="shared" si="0"/>
        <v>0.00046540071466933747</v>
      </c>
    </row>
    <row r="55" spans="1:6" ht="13.5">
      <c r="A55" s="30">
        <v>52</v>
      </c>
      <c r="B55" s="51" t="s">
        <v>543</v>
      </c>
      <c r="C55" s="51" t="s">
        <v>544</v>
      </c>
      <c r="D55" s="51">
        <v>575</v>
      </c>
      <c r="E55" s="51">
        <v>575</v>
      </c>
      <c r="F55" s="54">
        <f t="shared" si="0"/>
        <v>0.00044600901822478174</v>
      </c>
    </row>
    <row r="56" spans="1:6" ht="13.5">
      <c r="A56" s="30">
        <v>53</v>
      </c>
      <c r="B56" s="51" t="s">
        <v>650</v>
      </c>
      <c r="C56" s="51" t="s">
        <v>651</v>
      </c>
      <c r="D56" s="51">
        <v>525</v>
      </c>
      <c r="E56" s="51">
        <v>525</v>
      </c>
      <c r="F56" s="54">
        <f t="shared" si="0"/>
        <v>0.0004072256253356703</v>
      </c>
    </row>
    <row r="57" spans="1:6" ht="13.5">
      <c r="A57" s="30">
        <v>54</v>
      </c>
      <c r="B57" s="51" t="s">
        <v>652</v>
      </c>
      <c r="C57" s="51" t="s">
        <v>653</v>
      </c>
      <c r="D57" s="51">
        <v>509</v>
      </c>
      <c r="E57" s="51">
        <v>509</v>
      </c>
      <c r="F57" s="54">
        <f t="shared" si="0"/>
        <v>0.0003948149396111546</v>
      </c>
    </row>
    <row r="58" spans="1:6" ht="13.5">
      <c r="A58" s="30">
        <v>55</v>
      </c>
      <c r="B58" s="51" t="s">
        <v>499</v>
      </c>
      <c r="C58" s="51" t="s">
        <v>500</v>
      </c>
      <c r="D58" s="51">
        <v>500</v>
      </c>
      <c r="E58" s="51">
        <v>500</v>
      </c>
      <c r="F58" s="54">
        <f>D58/128921160*100</f>
        <v>0.00038783392889111455</v>
      </c>
    </row>
    <row r="59" spans="1:6" ht="13.5">
      <c r="A59" s="30">
        <v>56</v>
      </c>
      <c r="B59" s="51" t="s">
        <v>654</v>
      </c>
      <c r="C59" s="51" t="s">
        <v>655</v>
      </c>
      <c r="D59" s="51">
        <v>500</v>
      </c>
      <c r="E59" s="51">
        <v>500</v>
      </c>
      <c r="F59" s="54">
        <f>D59/128921160*100</f>
        <v>0.00038783392889111455</v>
      </c>
    </row>
    <row r="60" spans="1:6" ht="13.5">
      <c r="A60" s="30">
        <v>57</v>
      </c>
      <c r="B60" s="51" t="s">
        <v>656</v>
      </c>
      <c r="C60" s="51" t="s">
        <v>657</v>
      </c>
      <c r="D60" s="51">
        <v>500</v>
      </c>
      <c r="E60" s="51">
        <v>500</v>
      </c>
      <c r="F60" s="54">
        <f aca="true" t="shared" si="1" ref="F60:F112">D60/128921160*100</f>
        <v>0.00038783392889111455</v>
      </c>
    </row>
    <row r="61" spans="1:6" ht="13.5">
      <c r="A61" s="30">
        <v>58</v>
      </c>
      <c r="B61" s="51" t="s">
        <v>658</v>
      </c>
      <c r="C61" s="51" t="s">
        <v>659</v>
      </c>
      <c r="D61" s="51">
        <v>500</v>
      </c>
      <c r="E61" s="51">
        <v>500</v>
      </c>
      <c r="F61" s="54">
        <f t="shared" si="1"/>
        <v>0.00038783392889111455</v>
      </c>
    </row>
    <row r="62" spans="1:6" ht="13.5">
      <c r="A62" s="30">
        <v>59</v>
      </c>
      <c r="B62" s="51" t="s">
        <v>660</v>
      </c>
      <c r="C62" s="51" t="s">
        <v>661</v>
      </c>
      <c r="D62" s="51">
        <v>500</v>
      </c>
      <c r="E62" s="51">
        <v>500</v>
      </c>
      <c r="F62" s="54">
        <f t="shared" si="1"/>
        <v>0.00038783392889111455</v>
      </c>
    </row>
    <row r="63" spans="1:6" ht="13.5">
      <c r="A63" s="30">
        <v>60</v>
      </c>
      <c r="B63" s="51" t="s">
        <v>662</v>
      </c>
      <c r="C63" s="51" t="s">
        <v>663</v>
      </c>
      <c r="D63" s="51">
        <v>500</v>
      </c>
      <c r="E63" s="51">
        <v>500</v>
      </c>
      <c r="F63" s="54">
        <f t="shared" si="1"/>
        <v>0.00038783392889111455</v>
      </c>
    </row>
    <row r="64" spans="1:6" ht="13.5">
      <c r="A64" s="30">
        <v>61</v>
      </c>
      <c r="B64" s="51" t="s">
        <v>503</v>
      </c>
      <c r="C64" s="51" t="s">
        <v>504</v>
      </c>
      <c r="D64" s="51">
        <v>500</v>
      </c>
      <c r="E64" s="51">
        <v>500</v>
      </c>
      <c r="F64" s="54">
        <f t="shared" si="1"/>
        <v>0.00038783392889111455</v>
      </c>
    </row>
    <row r="65" spans="1:6" ht="13.5">
      <c r="A65" s="30">
        <v>62</v>
      </c>
      <c r="B65" s="51" t="s">
        <v>550</v>
      </c>
      <c r="C65" s="51" t="s">
        <v>551</v>
      </c>
      <c r="D65" s="51">
        <v>500</v>
      </c>
      <c r="E65" s="51">
        <v>500</v>
      </c>
      <c r="F65" s="54">
        <f t="shared" si="1"/>
        <v>0.00038783392889111455</v>
      </c>
    </row>
    <row r="66" spans="1:6" ht="13.5">
      <c r="A66" s="30">
        <v>63</v>
      </c>
      <c r="B66" s="51" t="s">
        <v>664</v>
      </c>
      <c r="C66" s="51" t="s">
        <v>665</v>
      </c>
      <c r="D66" s="51">
        <v>500</v>
      </c>
      <c r="E66" s="51">
        <v>500</v>
      </c>
      <c r="F66" s="54">
        <f t="shared" si="1"/>
        <v>0.00038783392889111455</v>
      </c>
    </row>
    <row r="67" spans="1:6" ht="13.5">
      <c r="A67" s="30">
        <v>64</v>
      </c>
      <c r="B67" s="51" t="s">
        <v>666</v>
      </c>
      <c r="C67" s="51" t="s">
        <v>667</v>
      </c>
      <c r="D67" s="51">
        <v>500</v>
      </c>
      <c r="E67" s="51">
        <v>500</v>
      </c>
      <c r="F67" s="54">
        <f t="shared" si="1"/>
        <v>0.00038783392889111455</v>
      </c>
    </row>
    <row r="68" spans="1:6" ht="13.5">
      <c r="A68" s="30">
        <v>65</v>
      </c>
      <c r="B68" s="51" t="s">
        <v>668</v>
      </c>
      <c r="C68" s="51" t="s">
        <v>669</v>
      </c>
      <c r="D68" s="51">
        <v>498</v>
      </c>
      <c r="E68" s="51">
        <v>498</v>
      </c>
      <c r="F68" s="54">
        <f t="shared" si="1"/>
        <v>0.0003862825931755501</v>
      </c>
    </row>
    <row r="69" spans="1:6" ht="13.5">
      <c r="A69" s="30">
        <v>66</v>
      </c>
      <c r="B69" s="51" t="s">
        <v>670</v>
      </c>
      <c r="C69" s="51" t="s">
        <v>671</v>
      </c>
      <c r="D69" s="51">
        <v>450</v>
      </c>
      <c r="E69" s="51">
        <v>450</v>
      </c>
      <c r="F69" s="54">
        <f t="shared" si="1"/>
        <v>0.0003490505360020031</v>
      </c>
    </row>
    <row r="70" spans="1:6" ht="13.5">
      <c r="A70" s="30">
        <v>67</v>
      </c>
      <c r="B70" s="51" t="s">
        <v>672</v>
      </c>
      <c r="C70" s="51" t="s">
        <v>673</v>
      </c>
      <c r="D70" s="51">
        <v>400</v>
      </c>
      <c r="E70" s="51">
        <v>400</v>
      </c>
      <c r="F70" s="54">
        <f t="shared" si="1"/>
        <v>0.00031026714311289163</v>
      </c>
    </row>
    <row r="71" spans="1:6" ht="13.5">
      <c r="A71" s="30">
        <v>68</v>
      </c>
      <c r="B71" s="51" t="s">
        <v>674</v>
      </c>
      <c r="C71" s="51" t="s">
        <v>337</v>
      </c>
      <c r="D71" s="51">
        <v>400</v>
      </c>
      <c r="E71" s="51">
        <v>400</v>
      </c>
      <c r="F71" s="54">
        <f t="shared" si="1"/>
        <v>0.00031026714311289163</v>
      </c>
    </row>
    <row r="72" spans="1:6" ht="13.5">
      <c r="A72" s="30">
        <v>69</v>
      </c>
      <c r="B72" s="51" t="s">
        <v>675</v>
      </c>
      <c r="C72" s="51" t="s">
        <v>557</v>
      </c>
      <c r="D72" s="51">
        <v>400</v>
      </c>
      <c r="E72" s="51">
        <v>400</v>
      </c>
      <c r="F72" s="54">
        <f t="shared" si="1"/>
        <v>0.00031026714311289163</v>
      </c>
    </row>
    <row r="73" spans="1:6" ht="13.5">
      <c r="A73" s="30">
        <v>70</v>
      </c>
      <c r="B73" s="51" t="s">
        <v>676</v>
      </c>
      <c r="C73" s="51" t="s">
        <v>588</v>
      </c>
      <c r="D73" s="51">
        <v>400</v>
      </c>
      <c r="E73" s="51">
        <v>400</v>
      </c>
      <c r="F73" s="54">
        <f t="shared" si="1"/>
        <v>0.00031026714311289163</v>
      </c>
    </row>
    <row r="74" spans="1:6" ht="13.5">
      <c r="A74" s="30">
        <v>71</v>
      </c>
      <c r="B74" s="51" t="s">
        <v>677</v>
      </c>
      <c r="C74" s="51" t="s">
        <v>678</v>
      </c>
      <c r="D74" s="51">
        <v>400</v>
      </c>
      <c r="E74" s="51">
        <v>400</v>
      </c>
      <c r="F74" s="54">
        <f t="shared" si="1"/>
        <v>0.00031026714311289163</v>
      </c>
    </row>
    <row r="75" spans="1:6" ht="13.5">
      <c r="A75" s="30">
        <v>72</v>
      </c>
      <c r="B75" s="51" t="s">
        <v>475</v>
      </c>
      <c r="C75" s="51" t="s">
        <v>476</v>
      </c>
      <c r="D75" s="51">
        <v>390</v>
      </c>
      <c r="E75" s="51">
        <v>390</v>
      </c>
      <c r="F75" s="54">
        <f t="shared" si="1"/>
        <v>0.00030251046453506935</v>
      </c>
    </row>
    <row r="76" spans="1:6" ht="13.5">
      <c r="A76" s="30">
        <v>73</v>
      </c>
      <c r="B76" s="51" t="s">
        <v>679</v>
      </c>
      <c r="C76" s="51" t="s">
        <v>680</v>
      </c>
      <c r="D76" s="51">
        <v>350</v>
      </c>
      <c r="E76" s="51">
        <v>350</v>
      </c>
      <c r="F76" s="54">
        <f t="shared" si="1"/>
        <v>0.00027148375022378017</v>
      </c>
    </row>
    <row r="77" spans="1:6" ht="13.5">
      <c r="A77" s="30">
        <v>74</v>
      </c>
      <c r="B77" s="51" t="s">
        <v>541</v>
      </c>
      <c r="C77" s="51" t="s">
        <v>542</v>
      </c>
      <c r="D77" s="51">
        <v>310</v>
      </c>
      <c r="E77" s="51">
        <v>310</v>
      </c>
      <c r="F77" s="54">
        <f t="shared" si="1"/>
        <v>0.00024045703591249102</v>
      </c>
    </row>
    <row r="78" spans="1:6" ht="13.5">
      <c r="A78" s="30">
        <v>75</v>
      </c>
      <c r="B78" s="51" t="s">
        <v>681</v>
      </c>
      <c r="C78" s="51" t="s">
        <v>682</v>
      </c>
      <c r="D78" s="51">
        <v>300</v>
      </c>
      <c r="E78" s="51">
        <v>300</v>
      </c>
      <c r="F78" s="54">
        <f t="shared" si="1"/>
        <v>0.00023270035733466874</v>
      </c>
    </row>
    <row r="79" spans="1:6" ht="13.5">
      <c r="A79" s="30">
        <v>76</v>
      </c>
      <c r="B79" s="51" t="s">
        <v>683</v>
      </c>
      <c r="C79" s="51" t="s">
        <v>684</v>
      </c>
      <c r="D79" s="51">
        <v>300</v>
      </c>
      <c r="E79" s="51">
        <v>300</v>
      </c>
      <c r="F79" s="54">
        <f t="shared" si="1"/>
        <v>0.00023270035733466874</v>
      </c>
    </row>
    <row r="80" spans="1:6" ht="13.5">
      <c r="A80" s="30">
        <v>77</v>
      </c>
      <c r="B80" s="51" t="s">
        <v>685</v>
      </c>
      <c r="C80" s="51" t="s">
        <v>686</v>
      </c>
      <c r="D80" s="51">
        <v>300</v>
      </c>
      <c r="E80" s="51">
        <v>300</v>
      </c>
      <c r="F80" s="54">
        <f t="shared" si="1"/>
        <v>0.00023270035733466874</v>
      </c>
    </row>
    <row r="81" spans="1:6" ht="13.5">
      <c r="A81" s="30">
        <v>78</v>
      </c>
      <c r="B81" s="51" t="s">
        <v>687</v>
      </c>
      <c r="C81" s="51" t="s">
        <v>688</v>
      </c>
      <c r="D81" s="51">
        <v>300</v>
      </c>
      <c r="E81" s="51">
        <v>300</v>
      </c>
      <c r="F81" s="54">
        <f t="shared" si="1"/>
        <v>0.00023270035733466874</v>
      </c>
    </row>
    <row r="82" spans="1:6" ht="13.5">
      <c r="A82" s="30">
        <v>79</v>
      </c>
      <c r="B82" s="51" t="s">
        <v>548</v>
      </c>
      <c r="C82" s="51" t="s">
        <v>549</v>
      </c>
      <c r="D82" s="51">
        <v>300</v>
      </c>
      <c r="E82" s="51">
        <v>300</v>
      </c>
      <c r="F82" s="54">
        <f t="shared" si="1"/>
        <v>0.00023270035733466874</v>
      </c>
    </row>
    <row r="83" spans="1:6" ht="13.5">
      <c r="A83" s="30">
        <v>80</v>
      </c>
      <c r="B83" s="51" t="s">
        <v>459</v>
      </c>
      <c r="C83" s="51" t="s">
        <v>460</v>
      </c>
      <c r="D83" s="51">
        <v>275</v>
      </c>
      <c r="E83" s="51">
        <v>275</v>
      </c>
      <c r="F83" s="54">
        <f t="shared" si="1"/>
        <v>0.000213308660890113</v>
      </c>
    </row>
    <row r="84" spans="1:6" ht="13.5">
      <c r="A84" s="30">
        <v>81</v>
      </c>
      <c r="B84" s="51" t="s">
        <v>545</v>
      </c>
      <c r="C84" s="51" t="s">
        <v>546</v>
      </c>
      <c r="D84" s="51">
        <v>274</v>
      </c>
      <c r="E84" s="51">
        <v>274</v>
      </c>
      <c r="F84" s="54">
        <f t="shared" si="1"/>
        <v>0.00021253299303233077</v>
      </c>
    </row>
    <row r="85" spans="1:6" ht="13.5">
      <c r="A85" s="30">
        <v>82</v>
      </c>
      <c r="B85" s="51" t="s">
        <v>478</v>
      </c>
      <c r="C85" s="51" t="s">
        <v>479</v>
      </c>
      <c r="D85" s="51">
        <v>270</v>
      </c>
      <c r="E85" s="51">
        <v>270</v>
      </c>
      <c r="F85" s="54">
        <f t="shared" si="1"/>
        <v>0.00020943032160120184</v>
      </c>
    </row>
    <row r="86" spans="1:6" ht="13.5">
      <c r="A86" s="30">
        <v>83</v>
      </c>
      <c r="B86" s="51" t="s">
        <v>689</v>
      </c>
      <c r="C86" s="51" t="s">
        <v>690</v>
      </c>
      <c r="D86" s="51">
        <v>250</v>
      </c>
      <c r="E86" s="51">
        <v>250</v>
      </c>
      <c r="F86" s="54">
        <f t="shared" si="1"/>
        <v>0.00019391696444555728</v>
      </c>
    </row>
    <row r="87" spans="1:6" ht="13.5">
      <c r="A87" s="30">
        <v>84</v>
      </c>
      <c r="B87" s="51" t="s">
        <v>691</v>
      </c>
      <c r="C87" s="51" t="s">
        <v>692</v>
      </c>
      <c r="D87" s="51">
        <v>250</v>
      </c>
      <c r="E87" s="51">
        <v>250</v>
      </c>
      <c r="F87" s="54">
        <f t="shared" si="1"/>
        <v>0.00019391696444555728</v>
      </c>
    </row>
    <row r="88" spans="1:6" ht="13.5">
      <c r="A88" s="30">
        <v>85</v>
      </c>
      <c r="B88" s="51" t="s">
        <v>693</v>
      </c>
      <c r="C88" s="51" t="s">
        <v>694</v>
      </c>
      <c r="D88" s="51">
        <v>250</v>
      </c>
      <c r="E88" s="51">
        <v>250</v>
      </c>
      <c r="F88" s="54">
        <f t="shared" si="1"/>
        <v>0.00019391696444555728</v>
      </c>
    </row>
    <row r="89" spans="1:6" ht="13.5">
      <c r="A89" s="30">
        <v>86</v>
      </c>
      <c r="B89" s="51" t="s">
        <v>695</v>
      </c>
      <c r="C89" s="51" t="s">
        <v>696</v>
      </c>
      <c r="D89" s="51">
        <v>250</v>
      </c>
      <c r="E89" s="51">
        <v>250</v>
      </c>
      <c r="F89" s="54">
        <f t="shared" si="1"/>
        <v>0.00019391696444555728</v>
      </c>
    </row>
    <row r="90" spans="1:6" ht="13.5">
      <c r="A90" s="30">
        <v>87</v>
      </c>
      <c r="B90" s="51" t="s">
        <v>697</v>
      </c>
      <c r="C90" s="51" t="s">
        <v>698</v>
      </c>
      <c r="D90" s="51">
        <v>250</v>
      </c>
      <c r="E90" s="51">
        <v>250</v>
      </c>
      <c r="F90" s="54">
        <f t="shared" si="1"/>
        <v>0.00019391696444555728</v>
      </c>
    </row>
    <row r="91" spans="1:6" ht="13.5">
      <c r="A91" s="30">
        <v>88</v>
      </c>
      <c r="B91" s="51" t="s">
        <v>699</v>
      </c>
      <c r="C91" s="51" t="s">
        <v>521</v>
      </c>
      <c r="D91" s="51">
        <v>250</v>
      </c>
      <c r="E91" s="51">
        <v>250</v>
      </c>
      <c r="F91" s="54">
        <f t="shared" si="1"/>
        <v>0.00019391696444555728</v>
      </c>
    </row>
    <row r="92" spans="1:6" ht="13.5">
      <c r="A92" s="30">
        <v>89</v>
      </c>
      <c r="B92" s="51" t="s">
        <v>700</v>
      </c>
      <c r="C92" s="51" t="s">
        <v>486</v>
      </c>
      <c r="D92" s="51">
        <v>225</v>
      </c>
      <c r="E92" s="51">
        <v>225</v>
      </c>
      <c r="F92" s="54">
        <f t="shared" si="1"/>
        <v>0.00017452526800100155</v>
      </c>
    </row>
    <row r="93" spans="1:6" ht="13.5">
      <c r="A93" s="30">
        <v>90</v>
      </c>
      <c r="B93" s="51" t="s">
        <v>701</v>
      </c>
      <c r="C93" s="51" t="s">
        <v>702</v>
      </c>
      <c r="D93" s="51">
        <v>210</v>
      </c>
      <c r="E93" s="51">
        <v>210</v>
      </c>
      <c r="F93" s="54">
        <f t="shared" si="1"/>
        <v>0.0001628902501342681</v>
      </c>
    </row>
    <row r="94" spans="1:6" ht="13.5">
      <c r="A94" s="30">
        <v>91</v>
      </c>
      <c r="B94" s="51" t="s">
        <v>456</v>
      </c>
      <c r="C94" s="51" t="s">
        <v>436</v>
      </c>
      <c r="D94" s="51">
        <v>203</v>
      </c>
      <c r="E94" s="51">
        <v>203</v>
      </c>
      <c r="F94" s="54">
        <f t="shared" si="1"/>
        <v>0.0001574605751297925</v>
      </c>
    </row>
    <row r="95" spans="1:6" ht="13.5">
      <c r="A95" s="30">
        <v>92</v>
      </c>
      <c r="B95" s="51" t="s">
        <v>703</v>
      </c>
      <c r="C95" s="51" t="s">
        <v>704</v>
      </c>
      <c r="D95" s="51">
        <v>200</v>
      </c>
      <c r="E95" s="51">
        <v>200</v>
      </c>
      <c r="F95" s="54">
        <f t="shared" si="1"/>
        <v>0.00015513357155644582</v>
      </c>
    </row>
    <row r="96" spans="1:6" ht="13.5">
      <c r="A96" s="30">
        <v>93</v>
      </c>
      <c r="B96" s="51" t="s">
        <v>705</v>
      </c>
      <c r="C96" s="51" t="s">
        <v>706</v>
      </c>
      <c r="D96" s="51">
        <v>200</v>
      </c>
      <c r="E96" s="51">
        <v>200</v>
      </c>
      <c r="F96" s="54">
        <f t="shared" si="1"/>
        <v>0.00015513357155644582</v>
      </c>
    </row>
    <row r="97" spans="1:6" ht="13.5">
      <c r="A97" s="30">
        <v>94</v>
      </c>
      <c r="B97" s="51" t="s">
        <v>707</v>
      </c>
      <c r="C97" s="51" t="s">
        <v>708</v>
      </c>
      <c r="D97" s="51">
        <v>200</v>
      </c>
      <c r="E97" s="51">
        <v>200</v>
      </c>
      <c r="F97" s="54">
        <f t="shared" si="1"/>
        <v>0.00015513357155644582</v>
      </c>
    </row>
    <row r="98" spans="1:6" ht="13.5">
      <c r="A98" s="30">
        <v>95</v>
      </c>
      <c r="B98" s="51" t="s">
        <v>709</v>
      </c>
      <c r="C98" s="51" t="s">
        <v>516</v>
      </c>
      <c r="D98" s="51">
        <v>200</v>
      </c>
      <c r="E98" s="51">
        <v>200</v>
      </c>
      <c r="F98" s="54">
        <f t="shared" si="1"/>
        <v>0.00015513357155644582</v>
      </c>
    </row>
    <row r="99" spans="1:6" ht="13.5">
      <c r="A99" s="30">
        <v>96</v>
      </c>
      <c r="B99" s="51" t="s">
        <v>710</v>
      </c>
      <c r="C99" s="51" t="s">
        <v>711</v>
      </c>
      <c r="D99" s="51">
        <v>200</v>
      </c>
      <c r="E99" s="51">
        <v>200</v>
      </c>
      <c r="F99" s="54">
        <f t="shared" si="1"/>
        <v>0.00015513357155644582</v>
      </c>
    </row>
    <row r="100" spans="1:6" ht="13.5">
      <c r="A100" s="30">
        <v>97</v>
      </c>
      <c r="B100" s="51" t="s">
        <v>712</v>
      </c>
      <c r="C100" s="51" t="s">
        <v>713</v>
      </c>
      <c r="D100" s="51">
        <v>200</v>
      </c>
      <c r="E100" s="51">
        <v>200</v>
      </c>
      <c r="F100" s="54">
        <f t="shared" si="1"/>
        <v>0.00015513357155644582</v>
      </c>
    </row>
    <row r="101" spans="1:6" ht="13.5">
      <c r="A101" s="30">
        <v>98</v>
      </c>
      <c r="B101" s="51" t="s">
        <v>714</v>
      </c>
      <c r="C101" s="51" t="s">
        <v>462</v>
      </c>
      <c r="D101" s="51">
        <v>200</v>
      </c>
      <c r="E101" s="51">
        <v>200</v>
      </c>
      <c r="F101" s="54">
        <f t="shared" si="1"/>
        <v>0.00015513357155644582</v>
      </c>
    </row>
    <row r="102" spans="1:6" ht="13.5">
      <c r="A102" s="30">
        <v>99</v>
      </c>
      <c r="B102" s="51" t="s">
        <v>480</v>
      </c>
      <c r="C102" s="51" t="s">
        <v>481</v>
      </c>
      <c r="D102" s="51">
        <v>200</v>
      </c>
      <c r="E102" s="51">
        <v>200</v>
      </c>
      <c r="F102" s="54">
        <f t="shared" si="1"/>
        <v>0.00015513357155644582</v>
      </c>
    </row>
    <row r="103" spans="1:6" ht="13.5">
      <c r="A103" s="30">
        <v>100</v>
      </c>
      <c r="B103" s="51" t="s">
        <v>715</v>
      </c>
      <c r="C103" s="51" t="s">
        <v>716</v>
      </c>
      <c r="D103" s="51">
        <v>200</v>
      </c>
      <c r="E103" s="51">
        <v>200</v>
      </c>
      <c r="F103" s="54">
        <f t="shared" si="1"/>
        <v>0.00015513357155644582</v>
      </c>
    </row>
    <row r="104" spans="1:6" ht="13.5">
      <c r="A104" s="30">
        <v>101</v>
      </c>
      <c r="B104" s="51" t="s">
        <v>717</v>
      </c>
      <c r="C104" s="51" t="s">
        <v>718</v>
      </c>
      <c r="D104" s="51">
        <v>200</v>
      </c>
      <c r="E104" s="51">
        <v>200</v>
      </c>
      <c r="F104" s="54">
        <f t="shared" si="1"/>
        <v>0.00015513357155644582</v>
      </c>
    </row>
    <row r="105" spans="1:6" ht="13.5">
      <c r="A105" s="30">
        <v>102</v>
      </c>
      <c r="B105" s="51" t="s">
        <v>719</v>
      </c>
      <c r="C105" s="51" t="s">
        <v>474</v>
      </c>
      <c r="D105" s="51">
        <v>150</v>
      </c>
      <c r="E105" s="51">
        <v>150</v>
      </c>
      <c r="F105" s="54">
        <f t="shared" si="1"/>
        <v>0.00011635017866733437</v>
      </c>
    </row>
    <row r="106" spans="1:6" ht="13.5">
      <c r="A106" s="30">
        <v>103</v>
      </c>
      <c r="B106" s="51" t="s">
        <v>720</v>
      </c>
      <c r="C106" s="51" t="s">
        <v>721</v>
      </c>
      <c r="D106" s="51">
        <v>150</v>
      </c>
      <c r="E106" s="51">
        <v>150</v>
      </c>
      <c r="F106" s="54">
        <f t="shared" si="1"/>
        <v>0.00011635017866733437</v>
      </c>
    </row>
    <row r="107" spans="1:6" ht="13.5">
      <c r="A107" s="30">
        <v>104</v>
      </c>
      <c r="B107" s="51" t="s">
        <v>560</v>
      </c>
      <c r="C107" s="51" t="s">
        <v>561</v>
      </c>
      <c r="D107" s="51">
        <v>125</v>
      </c>
      <c r="E107" s="51">
        <v>125</v>
      </c>
      <c r="F107" s="54">
        <f t="shared" si="1"/>
        <v>9.695848222277864E-05</v>
      </c>
    </row>
    <row r="108" spans="1:6" ht="13.5">
      <c r="A108" s="30">
        <v>105</v>
      </c>
      <c r="B108" s="51" t="s">
        <v>722</v>
      </c>
      <c r="C108" s="51" t="s">
        <v>564</v>
      </c>
      <c r="D108" s="51">
        <v>100</v>
      </c>
      <c r="E108" s="51">
        <v>100</v>
      </c>
      <c r="F108" s="54">
        <f t="shared" si="1"/>
        <v>7.756678577822291E-05</v>
      </c>
    </row>
    <row r="109" spans="1:6" ht="13.5">
      <c r="A109" s="30">
        <v>106</v>
      </c>
      <c r="B109" s="51" t="s">
        <v>723</v>
      </c>
      <c r="C109" s="51" t="s">
        <v>724</v>
      </c>
      <c r="D109" s="51">
        <v>100</v>
      </c>
      <c r="E109" s="51">
        <v>100</v>
      </c>
      <c r="F109" s="54">
        <f t="shared" si="1"/>
        <v>7.756678577822291E-05</v>
      </c>
    </row>
    <row r="110" spans="1:6" ht="13.5">
      <c r="A110" s="30">
        <v>107</v>
      </c>
      <c r="B110" s="51" t="s">
        <v>725</v>
      </c>
      <c r="C110" s="51" t="s">
        <v>726</v>
      </c>
      <c r="D110" s="51">
        <v>100</v>
      </c>
      <c r="E110" s="51">
        <v>100</v>
      </c>
      <c r="F110" s="54">
        <f t="shared" si="1"/>
        <v>7.756678577822291E-05</v>
      </c>
    </row>
    <row r="111" spans="1:6" ht="13.5">
      <c r="A111" s="30">
        <v>108</v>
      </c>
      <c r="B111" s="51" t="s">
        <v>556</v>
      </c>
      <c r="C111" s="51" t="s">
        <v>557</v>
      </c>
      <c r="D111" s="51">
        <v>100</v>
      </c>
      <c r="E111" s="51">
        <v>100</v>
      </c>
      <c r="F111" s="54">
        <f t="shared" si="1"/>
        <v>7.756678577822291E-05</v>
      </c>
    </row>
    <row r="112" spans="1:6" ht="13.5">
      <c r="A112" s="30">
        <v>109</v>
      </c>
      <c r="B112" s="51" t="s">
        <v>727</v>
      </c>
      <c r="C112" s="51" t="s">
        <v>562</v>
      </c>
      <c r="D112" s="51">
        <v>100</v>
      </c>
      <c r="E112" s="51">
        <v>100</v>
      </c>
      <c r="F112" s="54">
        <f t="shared" si="1"/>
        <v>7.756678577822291E-05</v>
      </c>
    </row>
    <row r="113" spans="1:6" ht="13.5">
      <c r="A113" s="30">
        <v>110</v>
      </c>
      <c r="B113" s="51" t="s">
        <v>728</v>
      </c>
      <c r="C113" s="51" t="s">
        <v>729</v>
      </c>
      <c r="D113" s="51">
        <v>100</v>
      </c>
      <c r="E113" s="51">
        <v>100</v>
      </c>
      <c r="F113" s="54">
        <f>D113/128921160*100</f>
        <v>7.756678577822291E-05</v>
      </c>
    </row>
    <row r="114" spans="1:6" ht="13.5">
      <c r="A114" s="30">
        <v>111</v>
      </c>
      <c r="B114" s="51" t="s">
        <v>554</v>
      </c>
      <c r="C114" s="51" t="s">
        <v>555</v>
      </c>
      <c r="D114" s="51">
        <v>100</v>
      </c>
      <c r="E114" s="51">
        <v>100</v>
      </c>
      <c r="F114" s="54">
        <f>D114/128921160*100</f>
        <v>7.756678577822291E-05</v>
      </c>
    </row>
    <row r="115" spans="1:6" ht="13.5">
      <c r="A115" s="30">
        <v>112</v>
      </c>
      <c r="B115" s="51" t="s">
        <v>730</v>
      </c>
      <c r="C115" s="51" t="s">
        <v>731</v>
      </c>
      <c r="D115" s="51">
        <v>100</v>
      </c>
      <c r="E115" s="51">
        <v>100</v>
      </c>
      <c r="F115" s="54">
        <f aca="true" t="shared" si="2" ref="F115:F153">D115/128921160*100</f>
        <v>7.756678577822291E-05</v>
      </c>
    </row>
    <row r="116" spans="1:6" ht="13.5">
      <c r="A116" s="30">
        <v>113</v>
      </c>
      <c r="B116" s="51" t="s">
        <v>732</v>
      </c>
      <c r="C116" s="51" t="s">
        <v>733</v>
      </c>
      <c r="D116" s="51">
        <v>100</v>
      </c>
      <c r="E116" s="51">
        <v>100</v>
      </c>
      <c r="F116" s="54">
        <f t="shared" si="2"/>
        <v>7.756678577822291E-05</v>
      </c>
    </row>
    <row r="117" spans="1:6" ht="13.5">
      <c r="A117" s="30">
        <v>114</v>
      </c>
      <c r="B117" s="51" t="s">
        <v>734</v>
      </c>
      <c r="C117" s="51" t="s">
        <v>735</v>
      </c>
      <c r="D117" s="51">
        <v>100</v>
      </c>
      <c r="E117" s="51">
        <v>100</v>
      </c>
      <c r="F117" s="54">
        <f t="shared" si="2"/>
        <v>7.756678577822291E-05</v>
      </c>
    </row>
    <row r="118" spans="1:6" ht="13.5">
      <c r="A118" s="30">
        <v>115</v>
      </c>
      <c r="B118" s="51" t="s">
        <v>736</v>
      </c>
      <c r="C118" s="51" t="s">
        <v>737</v>
      </c>
      <c r="D118" s="51">
        <v>100</v>
      </c>
      <c r="E118" s="51">
        <v>100</v>
      </c>
      <c r="F118" s="54">
        <f t="shared" si="2"/>
        <v>7.756678577822291E-05</v>
      </c>
    </row>
    <row r="119" spans="1:6" ht="13.5">
      <c r="A119" s="30">
        <v>116</v>
      </c>
      <c r="B119" s="51" t="s">
        <v>738</v>
      </c>
      <c r="C119" s="51" t="s">
        <v>739</v>
      </c>
      <c r="D119" s="51">
        <v>100</v>
      </c>
      <c r="E119" s="51">
        <v>100</v>
      </c>
      <c r="F119" s="54">
        <f t="shared" si="2"/>
        <v>7.756678577822291E-05</v>
      </c>
    </row>
    <row r="120" spans="1:6" ht="13.5">
      <c r="A120" s="30">
        <v>117</v>
      </c>
      <c r="B120" s="51" t="s">
        <v>740</v>
      </c>
      <c r="C120" s="51" t="s">
        <v>741</v>
      </c>
      <c r="D120" s="51">
        <v>100</v>
      </c>
      <c r="E120" s="51">
        <v>100</v>
      </c>
      <c r="F120" s="54">
        <f t="shared" si="2"/>
        <v>7.756678577822291E-05</v>
      </c>
    </row>
    <row r="121" spans="1:6" ht="13.5">
      <c r="A121" s="30">
        <v>118</v>
      </c>
      <c r="B121" s="51" t="s">
        <v>742</v>
      </c>
      <c r="C121" s="51" t="s">
        <v>743</v>
      </c>
      <c r="D121" s="51">
        <v>100</v>
      </c>
      <c r="E121" s="51">
        <v>100</v>
      </c>
      <c r="F121" s="54">
        <f t="shared" si="2"/>
        <v>7.756678577822291E-05</v>
      </c>
    </row>
    <row r="122" spans="1:6" ht="13.5">
      <c r="A122" s="30">
        <v>119</v>
      </c>
      <c r="B122" s="51" t="s">
        <v>744</v>
      </c>
      <c r="C122" s="51" t="s">
        <v>745</v>
      </c>
      <c r="D122" s="51">
        <v>100</v>
      </c>
      <c r="E122" s="51">
        <v>100</v>
      </c>
      <c r="F122" s="54">
        <f t="shared" si="2"/>
        <v>7.756678577822291E-05</v>
      </c>
    </row>
    <row r="123" spans="1:6" ht="13.5">
      <c r="A123" s="30">
        <v>120</v>
      </c>
      <c r="B123" s="51" t="s">
        <v>746</v>
      </c>
      <c r="C123" s="51" t="s">
        <v>747</v>
      </c>
      <c r="D123" s="51">
        <v>100</v>
      </c>
      <c r="E123" s="51">
        <v>100</v>
      </c>
      <c r="F123" s="54">
        <f t="shared" si="2"/>
        <v>7.756678577822291E-05</v>
      </c>
    </row>
    <row r="124" spans="1:6" ht="13.5">
      <c r="A124" s="30">
        <v>121</v>
      </c>
      <c r="B124" s="51" t="s">
        <v>748</v>
      </c>
      <c r="C124" s="51" t="s">
        <v>702</v>
      </c>
      <c r="D124" s="51">
        <v>100</v>
      </c>
      <c r="E124" s="51">
        <v>100</v>
      </c>
      <c r="F124" s="54">
        <f t="shared" si="2"/>
        <v>7.756678577822291E-05</v>
      </c>
    </row>
    <row r="125" spans="1:6" ht="13.5">
      <c r="A125" s="30">
        <v>122</v>
      </c>
      <c r="B125" s="51" t="s">
        <v>749</v>
      </c>
      <c r="C125" s="51" t="s">
        <v>750</v>
      </c>
      <c r="D125" s="51">
        <v>100</v>
      </c>
      <c r="E125" s="51">
        <v>100</v>
      </c>
      <c r="F125" s="54">
        <f t="shared" si="2"/>
        <v>7.756678577822291E-05</v>
      </c>
    </row>
    <row r="126" spans="1:6" ht="13.5">
      <c r="A126" s="30">
        <v>123</v>
      </c>
      <c r="B126" s="51" t="s">
        <v>751</v>
      </c>
      <c r="C126" s="51" t="s">
        <v>752</v>
      </c>
      <c r="D126" s="51">
        <v>75</v>
      </c>
      <c r="E126" s="51">
        <v>75</v>
      </c>
      <c r="F126" s="54">
        <f t="shared" si="2"/>
        <v>5.8175089333667184E-05</v>
      </c>
    </row>
    <row r="127" spans="1:6" ht="13.5">
      <c r="A127" s="30">
        <v>124</v>
      </c>
      <c r="B127" s="51" t="s">
        <v>505</v>
      </c>
      <c r="C127" s="51" t="s">
        <v>506</v>
      </c>
      <c r="D127" s="51">
        <v>69</v>
      </c>
      <c r="E127" s="51">
        <v>69</v>
      </c>
      <c r="F127" s="54">
        <f t="shared" si="2"/>
        <v>5.3521082186973804E-05</v>
      </c>
    </row>
    <row r="128" spans="1:6" ht="13.5">
      <c r="A128" s="30">
        <v>125</v>
      </c>
      <c r="B128" s="51" t="s">
        <v>753</v>
      </c>
      <c r="C128" s="51" t="s">
        <v>337</v>
      </c>
      <c r="D128" s="51">
        <v>57</v>
      </c>
      <c r="E128" s="51">
        <v>57</v>
      </c>
      <c r="F128" s="54">
        <f t="shared" si="2"/>
        <v>4.421306789358706E-05</v>
      </c>
    </row>
    <row r="129" spans="1:6" ht="13.5">
      <c r="A129" s="30">
        <v>126</v>
      </c>
      <c r="B129" s="51" t="s">
        <v>552</v>
      </c>
      <c r="C129" s="51" t="s">
        <v>553</v>
      </c>
      <c r="D129" s="51">
        <v>50</v>
      </c>
      <c r="E129" s="51">
        <v>50</v>
      </c>
      <c r="F129" s="54">
        <f t="shared" si="2"/>
        <v>3.8783392889111454E-05</v>
      </c>
    </row>
    <row r="130" spans="1:6" ht="13.5">
      <c r="A130" s="30">
        <v>127</v>
      </c>
      <c r="B130" s="51" t="s">
        <v>754</v>
      </c>
      <c r="C130" s="51" t="s">
        <v>446</v>
      </c>
      <c r="D130" s="51">
        <v>50</v>
      </c>
      <c r="E130" s="51">
        <v>50</v>
      </c>
      <c r="F130" s="54">
        <f t="shared" si="2"/>
        <v>3.8783392889111454E-05</v>
      </c>
    </row>
    <row r="131" spans="1:6" ht="13.5">
      <c r="A131" s="30">
        <v>128</v>
      </c>
      <c r="B131" s="51" t="s">
        <v>755</v>
      </c>
      <c r="C131" s="51" t="s">
        <v>756</v>
      </c>
      <c r="D131" s="51">
        <v>50</v>
      </c>
      <c r="E131" s="51">
        <v>50</v>
      </c>
      <c r="F131" s="54">
        <f t="shared" si="2"/>
        <v>3.8783392889111454E-05</v>
      </c>
    </row>
    <row r="132" spans="1:6" ht="13.5">
      <c r="A132" s="30">
        <v>129</v>
      </c>
      <c r="B132" s="51" t="s">
        <v>757</v>
      </c>
      <c r="C132" s="51" t="s">
        <v>758</v>
      </c>
      <c r="D132" s="51">
        <v>50</v>
      </c>
      <c r="E132" s="51">
        <v>50</v>
      </c>
      <c r="F132" s="54">
        <f t="shared" si="2"/>
        <v>3.8783392889111454E-05</v>
      </c>
    </row>
    <row r="133" spans="1:6" ht="13.5">
      <c r="A133" s="30">
        <v>130</v>
      </c>
      <c r="B133" s="51" t="s">
        <v>759</v>
      </c>
      <c r="C133" s="51" t="s">
        <v>760</v>
      </c>
      <c r="D133" s="51">
        <v>50</v>
      </c>
      <c r="E133" s="51">
        <v>50</v>
      </c>
      <c r="F133" s="54">
        <f t="shared" si="2"/>
        <v>3.8783392889111454E-05</v>
      </c>
    </row>
    <row r="134" spans="1:6" ht="13.5">
      <c r="A134" s="30">
        <v>131</v>
      </c>
      <c r="B134" s="51" t="s">
        <v>761</v>
      </c>
      <c r="C134" s="51" t="s">
        <v>762</v>
      </c>
      <c r="D134" s="51">
        <v>50</v>
      </c>
      <c r="E134" s="51">
        <v>50</v>
      </c>
      <c r="F134" s="54">
        <f t="shared" si="2"/>
        <v>3.8783392889111454E-05</v>
      </c>
    </row>
    <row r="135" spans="1:6" ht="13.5">
      <c r="A135" s="30">
        <v>132</v>
      </c>
      <c r="B135" s="51" t="s">
        <v>763</v>
      </c>
      <c r="C135" s="51" t="s">
        <v>764</v>
      </c>
      <c r="D135" s="51">
        <v>50</v>
      </c>
      <c r="E135" s="51">
        <v>50</v>
      </c>
      <c r="F135" s="54">
        <f t="shared" si="2"/>
        <v>3.8783392889111454E-05</v>
      </c>
    </row>
    <row r="136" spans="1:6" ht="13.5">
      <c r="A136" s="30">
        <v>133</v>
      </c>
      <c r="B136" s="51" t="s">
        <v>765</v>
      </c>
      <c r="C136" s="51" t="s">
        <v>511</v>
      </c>
      <c r="D136" s="51">
        <v>45</v>
      </c>
      <c r="E136" s="51">
        <v>45</v>
      </c>
      <c r="F136" s="54">
        <f t="shared" si="2"/>
        <v>3.4905053600200306E-05</v>
      </c>
    </row>
    <row r="137" spans="1:6" ht="13.5">
      <c r="A137" s="30">
        <v>134</v>
      </c>
      <c r="B137" s="51" t="s">
        <v>766</v>
      </c>
      <c r="C137" s="51" t="s">
        <v>767</v>
      </c>
      <c r="D137" s="51">
        <v>40</v>
      </c>
      <c r="E137" s="51">
        <v>40</v>
      </c>
      <c r="F137" s="54">
        <f t="shared" si="2"/>
        <v>3.1026714311289166E-05</v>
      </c>
    </row>
    <row r="138" spans="1:6" ht="13.5">
      <c r="A138" s="30">
        <v>135</v>
      </c>
      <c r="B138" s="51" t="s">
        <v>768</v>
      </c>
      <c r="C138" s="51" t="s">
        <v>769</v>
      </c>
      <c r="D138" s="51">
        <v>37</v>
      </c>
      <c r="E138" s="51">
        <v>37</v>
      </c>
      <c r="F138" s="54">
        <f t="shared" si="2"/>
        <v>2.8699710737942476E-05</v>
      </c>
    </row>
    <row r="139" spans="1:6" ht="13.5">
      <c r="A139" s="30">
        <v>136</v>
      </c>
      <c r="B139" s="51" t="s">
        <v>770</v>
      </c>
      <c r="C139" s="51" t="s">
        <v>655</v>
      </c>
      <c r="D139" s="51">
        <v>35</v>
      </c>
      <c r="E139" s="51">
        <v>35</v>
      </c>
      <c r="F139" s="54">
        <f t="shared" si="2"/>
        <v>2.714837502237802E-05</v>
      </c>
    </row>
    <row r="140" spans="1:6" ht="13.5">
      <c r="A140" s="30">
        <v>137</v>
      </c>
      <c r="B140" s="51" t="s">
        <v>540</v>
      </c>
      <c r="C140" s="51" t="s">
        <v>470</v>
      </c>
      <c r="D140" s="51">
        <v>31</v>
      </c>
      <c r="E140" s="51">
        <v>31</v>
      </c>
      <c r="F140" s="54">
        <f t="shared" si="2"/>
        <v>2.4045703591249103E-05</v>
      </c>
    </row>
    <row r="141" spans="1:6" ht="13.5">
      <c r="A141" s="30">
        <v>138</v>
      </c>
      <c r="B141" s="51" t="s">
        <v>771</v>
      </c>
      <c r="C141" s="51" t="s">
        <v>620</v>
      </c>
      <c r="D141" s="51">
        <v>30</v>
      </c>
      <c r="E141" s="51">
        <v>30</v>
      </c>
      <c r="F141" s="54">
        <f t="shared" si="2"/>
        <v>2.327003573346687E-05</v>
      </c>
    </row>
    <row r="142" spans="1:6" ht="13.5">
      <c r="A142" s="30">
        <v>139</v>
      </c>
      <c r="B142" s="51" t="s">
        <v>772</v>
      </c>
      <c r="C142" s="51" t="s">
        <v>773</v>
      </c>
      <c r="D142" s="51">
        <v>25</v>
      </c>
      <c r="E142" s="51">
        <v>25</v>
      </c>
      <c r="F142" s="54">
        <f t="shared" si="2"/>
        <v>1.9391696444555727E-05</v>
      </c>
    </row>
    <row r="143" spans="1:6" ht="13.5">
      <c r="A143" s="30">
        <v>140</v>
      </c>
      <c r="B143" s="51" t="s">
        <v>774</v>
      </c>
      <c r="C143" s="51" t="s">
        <v>775</v>
      </c>
      <c r="D143" s="51">
        <v>25</v>
      </c>
      <c r="E143" s="51">
        <v>25</v>
      </c>
      <c r="F143" s="54">
        <f t="shared" si="2"/>
        <v>1.9391696444555727E-05</v>
      </c>
    </row>
    <row r="144" spans="1:6" ht="13.5">
      <c r="A144" s="30">
        <v>141</v>
      </c>
      <c r="B144" s="51" t="s">
        <v>776</v>
      </c>
      <c r="C144" s="51" t="s">
        <v>777</v>
      </c>
      <c r="D144" s="51">
        <v>20</v>
      </c>
      <c r="E144" s="51">
        <v>20</v>
      </c>
      <c r="F144" s="54">
        <f t="shared" si="2"/>
        <v>1.5513357155644583E-05</v>
      </c>
    </row>
    <row r="145" spans="1:6" ht="13.5">
      <c r="A145" s="30">
        <v>142</v>
      </c>
      <c r="B145" s="51" t="s">
        <v>778</v>
      </c>
      <c r="C145" s="51" t="s">
        <v>692</v>
      </c>
      <c r="D145" s="51">
        <v>20</v>
      </c>
      <c r="E145" s="51">
        <v>20</v>
      </c>
      <c r="F145" s="54">
        <f t="shared" si="2"/>
        <v>1.5513357155644583E-05</v>
      </c>
    </row>
    <row r="146" spans="1:6" ht="13.5">
      <c r="A146" s="30">
        <v>143</v>
      </c>
      <c r="B146" s="51" t="s">
        <v>779</v>
      </c>
      <c r="C146" s="51" t="s">
        <v>745</v>
      </c>
      <c r="D146" s="51">
        <v>20</v>
      </c>
      <c r="E146" s="51">
        <v>20</v>
      </c>
      <c r="F146" s="54">
        <f t="shared" si="2"/>
        <v>1.5513357155644583E-05</v>
      </c>
    </row>
    <row r="147" spans="1:6" ht="13.5">
      <c r="A147" s="30">
        <v>144</v>
      </c>
      <c r="B147" s="51" t="s">
        <v>547</v>
      </c>
      <c r="C147" s="51" t="s">
        <v>511</v>
      </c>
      <c r="D147" s="51">
        <v>16</v>
      </c>
      <c r="E147" s="51">
        <v>16</v>
      </c>
      <c r="F147" s="54">
        <f t="shared" si="2"/>
        <v>1.2410685724515666E-05</v>
      </c>
    </row>
    <row r="148" spans="1:6" ht="13.5">
      <c r="A148" s="30">
        <v>145</v>
      </c>
      <c r="B148" s="51" t="s">
        <v>780</v>
      </c>
      <c r="C148" s="51" t="s">
        <v>781</v>
      </c>
      <c r="D148" s="51">
        <v>15</v>
      </c>
      <c r="E148" s="51">
        <v>15</v>
      </c>
      <c r="F148" s="54">
        <f t="shared" si="2"/>
        <v>1.1635017866733435E-05</v>
      </c>
    </row>
    <row r="149" spans="1:6" ht="13.5">
      <c r="A149" s="30">
        <v>146</v>
      </c>
      <c r="B149" s="51" t="s">
        <v>782</v>
      </c>
      <c r="C149" s="51" t="s">
        <v>783</v>
      </c>
      <c r="D149" s="51">
        <v>10</v>
      </c>
      <c r="E149" s="51">
        <v>10</v>
      </c>
      <c r="F149" s="54">
        <f t="shared" si="2"/>
        <v>7.756678577822291E-06</v>
      </c>
    </row>
    <row r="150" spans="1:6" ht="13.5">
      <c r="A150" s="30">
        <v>147</v>
      </c>
      <c r="B150" s="51" t="s">
        <v>784</v>
      </c>
      <c r="C150" s="51" t="s">
        <v>785</v>
      </c>
      <c r="D150" s="51">
        <v>10</v>
      </c>
      <c r="E150" s="51">
        <v>10</v>
      </c>
      <c r="F150" s="54">
        <f t="shared" si="2"/>
        <v>7.756678577822291E-06</v>
      </c>
    </row>
    <row r="151" spans="1:6" ht="13.5">
      <c r="A151" s="30">
        <v>148</v>
      </c>
      <c r="B151" s="51" t="s">
        <v>786</v>
      </c>
      <c r="C151" s="51" t="s">
        <v>787</v>
      </c>
      <c r="D151" s="51">
        <v>5</v>
      </c>
      <c r="E151" s="51">
        <v>5</v>
      </c>
      <c r="F151" s="54">
        <f t="shared" si="2"/>
        <v>3.878339288911146E-06</v>
      </c>
    </row>
    <row r="152" spans="1:6" ht="13.5">
      <c r="A152" s="30">
        <v>149</v>
      </c>
      <c r="B152" s="51" t="s">
        <v>788</v>
      </c>
      <c r="C152" s="51" t="s">
        <v>789</v>
      </c>
      <c r="D152" s="51">
        <v>3</v>
      </c>
      <c r="E152" s="51">
        <v>3</v>
      </c>
      <c r="F152" s="54">
        <f t="shared" si="2"/>
        <v>2.3270035733466873E-06</v>
      </c>
    </row>
    <row r="153" spans="1:6" ht="13.5">
      <c r="A153" s="30">
        <v>150</v>
      </c>
      <c r="B153" s="51" t="s">
        <v>790</v>
      </c>
      <c r="C153" s="51" t="s">
        <v>791</v>
      </c>
      <c r="D153" s="51">
        <v>1</v>
      </c>
      <c r="E153" s="51">
        <v>1</v>
      </c>
      <c r="F153" s="54">
        <f t="shared" si="2"/>
        <v>7.756678577822291E-07</v>
      </c>
    </row>
    <row r="154" spans="1:6" ht="15">
      <c r="A154" s="108" t="s">
        <v>178</v>
      </c>
      <c r="B154" s="108"/>
      <c r="C154" s="108"/>
      <c r="D154" s="49">
        <f>SUM(D3:D153)</f>
        <v>267996</v>
      </c>
      <c r="E154" s="49">
        <f>SUM(E3:E153)</f>
        <v>267996</v>
      </c>
      <c r="F154" s="48">
        <f>SUM(F3:F153)</f>
        <v>0.20787588321420636</v>
      </c>
    </row>
    <row r="155" spans="1:6" ht="15">
      <c r="A155" s="111" t="s">
        <v>223</v>
      </c>
      <c r="B155" s="111"/>
      <c r="C155" s="111"/>
      <c r="D155" s="111"/>
      <c r="E155" s="111"/>
      <c r="F155" s="111"/>
    </row>
    <row r="156" spans="1:6" ht="15">
      <c r="A156" s="31" t="s">
        <v>175</v>
      </c>
      <c r="B156" s="49" t="s">
        <v>217</v>
      </c>
      <c r="C156" s="50" t="s">
        <v>218</v>
      </c>
      <c r="D156" s="49" t="s">
        <v>154</v>
      </c>
      <c r="E156" s="49" t="s">
        <v>176</v>
      </c>
      <c r="F156" s="48" t="s">
        <v>177</v>
      </c>
    </row>
    <row r="157" spans="1:6" ht="13.5">
      <c r="A157" s="30">
        <v>151</v>
      </c>
      <c r="B157" s="51" t="s">
        <v>318</v>
      </c>
      <c r="C157" s="51" t="s">
        <v>319</v>
      </c>
      <c r="D157" s="51">
        <v>156565</v>
      </c>
      <c r="E157" s="51">
        <v>156565</v>
      </c>
      <c r="F157" s="54">
        <f aca="true" t="shared" si="3" ref="F157:F168">D157/128921160*100</f>
        <v>0.1214424381536747</v>
      </c>
    </row>
    <row r="158" spans="1:6" ht="13.5">
      <c r="A158" s="30">
        <f>A157+1</f>
        <v>152</v>
      </c>
      <c r="B158" s="51" t="s">
        <v>371</v>
      </c>
      <c r="C158" s="51" t="s">
        <v>372</v>
      </c>
      <c r="D158" s="51">
        <v>19930</v>
      </c>
      <c r="E158" s="51">
        <v>19930</v>
      </c>
      <c r="F158" s="54">
        <f t="shared" si="3"/>
        <v>0.015459060405599825</v>
      </c>
    </row>
    <row r="159" spans="1:6" ht="13.5">
      <c r="A159" s="30">
        <f aca="true" t="shared" si="4" ref="A159:A172">A158+1</f>
        <v>153</v>
      </c>
      <c r="B159" s="51" t="s">
        <v>792</v>
      </c>
      <c r="C159" s="51" t="s">
        <v>793</v>
      </c>
      <c r="D159" s="51">
        <v>2000</v>
      </c>
      <c r="E159" s="51">
        <v>2000</v>
      </c>
      <c r="F159" s="54">
        <f t="shared" si="3"/>
        <v>0.0015513357155644582</v>
      </c>
    </row>
    <row r="160" spans="1:6" ht="13.5">
      <c r="A160" s="30">
        <f t="shared" si="4"/>
        <v>154</v>
      </c>
      <c r="B160" s="51" t="s">
        <v>513</v>
      </c>
      <c r="C160" s="51" t="s">
        <v>514</v>
      </c>
      <c r="D160" s="51">
        <v>2000</v>
      </c>
      <c r="E160" s="51">
        <v>2000</v>
      </c>
      <c r="F160" s="54">
        <f t="shared" si="3"/>
        <v>0.0015513357155644582</v>
      </c>
    </row>
    <row r="161" spans="1:6" ht="13.5">
      <c r="A161" s="30">
        <f t="shared" si="4"/>
        <v>155</v>
      </c>
      <c r="B161" s="51" t="s">
        <v>146</v>
      </c>
      <c r="C161" s="51" t="s">
        <v>147</v>
      </c>
      <c r="D161" s="51">
        <v>1050</v>
      </c>
      <c r="E161" s="51">
        <v>1050</v>
      </c>
      <c r="F161" s="54">
        <f t="shared" si="3"/>
        <v>0.0008144512506713406</v>
      </c>
    </row>
    <row r="162" spans="1:6" ht="13.5">
      <c r="A162" s="30">
        <f t="shared" si="4"/>
        <v>156</v>
      </c>
      <c r="B162" s="51" t="s">
        <v>135</v>
      </c>
      <c r="C162" s="51" t="s">
        <v>136</v>
      </c>
      <c r="D162" s="51">
        <v>1000</v>
      </c>
      <c r="E162" s="51">
        <v>1000</v>
      </c>
      <c r="F162" s="54">
        <f t="shared" si="3"/>
        <v>0.0007756678577822291</v>
      </c>
    </row>
    <row r="163" spans="1:6" ht="13.5">
      <c r="A163" s="30">
        <f t="shared" si="4"/>
        <v>157</v>
      </c>
      <c r="B163" s="51" t="s">
        <v>180</v>
      </c>
      <c r="C163" s="51" t="s">
        <v>317</v>
      </c>
      <c r="D163" s="51">
        <v>861</v>
      </c>
      <c r="E163" s="51">
        <v>861</v>
      </c>
      <c r="F163" s="54">
        <f t="shared" si="3"/>
        <v>0.0006678500255504992</v>
      </c>
    </row>
    <row r="164" spans="1:6" ht="13.5">
      <c r="A164" s="30">
        <f t="shared" si="4"/>
        <v>158</v>
      </c>
      <c r="B164" s="51" t="s">
        <v>339</v>
      </c>
      <c r="C164" s="51" t="s">
        <v>340</v>
      </c>
      <c r="D164" s="51">
        <v>580</v>
      </c>
      <c r="E164" s="51">
        <v>580</v>
      </c>
      <c r="F164" s="54">
        <f>D164/128921160*100</f>
        <v>0.00044988735751369286</v>
      </c>
    </row>
    <row r="165" spans="1:6" ht="13.5">
      <c r="A165" s="30">
        <f t="shared" si="4"/>
        <v>159</v>
      </c>
      <c r="B165" s="51" t="s">
        <v>794</v>
      </c>
      <c r="C165" s="51" t="s">
        <v>795</v>
      </c>
      <c r="D165" s="51">
        <v>500</v>
      </c>
      <c r="E165" s="51">
        <v>500</v>
      </c>
      <c r="F165" s="54">
        <f t="shared" si="3"/>
        <v>0.00038783392889111455</v>
      </c>
    </row>
    <row r="166" spans="1:6" ht="13.5">
      <c r="A166" s="30">
        <f t="shared" si="4"/>
        <v>160</v>
      </c>
      <c r="B166" s="51" t="s">
        <v>796</v>
      </c>
      <c r="C166" s="51" t="s">
        <v>797</v>
      </c>
      <c r="D166" s="51">
        <v>183</v>
      </c>
      <c r="E166" s="51">
        <v>183</v>
      </c>
      <c r="F166" s="54">
        <f t="shared" si="3"/>
        <v>0.00014194721797414792</v>
      </c>
    </row>
    <row r="167" spans="1:6" ht="13.5">
      <c r="A167" s="30">
        <f t="shared" si="4"/>
        <v>161</v>
      </c>
      <c r="B167" s="51" t="s">
        <v>798</v>
      </c>
      <c r="C167" s="51" t="s">
        <v>799</v>
      </c>
      <c r="D167" s="51">
        <v>100</v>
      </c>
      <c r="E167" s="51">
        <v>100</v>
      </c>
      <c r="F167" s="54">
        <f t="shared" si="3"/>
        <v>7.756678577822291E-05</v>
      </c>
    </row>
    <row r="168" spans="1:6" ht="13.5">
      <c r="A168" s="30">
        <f t="shared" si="4"/>
        <v>162</v>
      </c>
      <c r="B168" s="51" t="s">
        <v>800</v>
      </c>
      <c r="C168" s="51" t="s">
        <v>801</v>
      </c>
      <c r="D168" s="51">
        <v>100</v>
      </c>
      <c r="E168" s="51">
        <v>100</v>
      </c>
      <c r="F168" s="54">
        <f t="shared" si="3"/>
        <v>7.756678577822291E-05</v>
      </c>
    </row>
    <row r="169" spans="1:6" ht="13.5">
      <c r="A169" s="30">
        <f t="shared" si="4"/>
        <v>163</v>
      </c>
      <c r="B169" s="51" t="s">
        <v>802</v>
      </c>
      <c r="C169" s="51" t="s">
        <v>523</v>
      </c>
      <c r="D169" s="51">
        <v>100</v>
      </c>
      <c r="E169" s="51">
        <v>100</v>
      </c>
      <c r="F169" s="54">
        <f>D169/128921160*100</f>
        <v>7.756678577822291E-05</v>
      </c>
    </row>
    <row r="170" spans="1:6" ht="13.5">
      <c r="A170" s="30">
        <f t="shared" si="4"/>
        <v>164</v>
      </c>
      <c r="B170" s="51" t="s">
        <v>137</v>
      </c>
      <c r="C170" s="51" t="s">
        <v>138</v>
      </c>
      <c r="D170" s="51">
        <v>50</v>
      </c>
      <c r="E170" s="51">
        <v>50</v>
      </c>
      <c r="F170" s="54">
        <f>D170/128921160*100</f>
        <v>3.8783392889111454E-05</v>
      </c>
    </row>
    <row r="171" spans="1:6" ht="13.5">
      <c r="A171" s="30">
        <f t="shared" si="4"/>
        <v>165</v>
      </c>
      <c r="B171" s="51" t="s">
        <v>181</v>
      </c>
      <c r="C171" s="51" t="s">
        <v>320</v>
      </c>
      <c r="D171" s="51">
        <v>50</v>
      </c>
      <c r="E171" s="51">
        <v>50</v>
      </c>
      <c r="F171" s="54">
        <f>D171/128921160*100</f>
        <v>3.8783392889111454E-05</v>
      </c>
    </row>
    <row r="172" spans="1:6" ht="13.5">
      <c r="A172" s="30">
        <f t="shared" si="4"/>
        <v>166</v>
      </c>
      <c r="B172" s="51" t="s">
        <v>321</v>
      </c>
      <c r="C172" s="51" t="s">
        <v>322</v>
      </c>
      <c r="D172" s="51">
        <v>10</v>
      </c>
      <c r="E172" s="51">
        <v>10</v>
      </c>
      <c r="F172" s="54">
        <f>D172/128921160*100</f>
        <v>7.756678577822291E-06</v>
      </c>
    </row>
    <row r="173" spans="1:6" ht="15">
      <c r="A173" s="30"/>
      <c r="B173" s="30"/>
      <c r="C173" s="47" t="s">
        <v>155</v>
      </c>
      <c r="D173" s="49">
        <f>SUM(D157:D172)</f>
        <v>185079</v>
      </c>
      <c r="E173" s="49">
        <f>SUM(E157:E172)</f>
        <v>185079</v>
      </c>
      <c r="F173" s="48">
        <f>SUM(F157:F172)</f>
        <v>0.1435598314504772</v>
      </c>
    </row>
    <row r="174" spans="1:6" ht="15">
      <c r="A174" s="111" t="s">
        <v>170</v>
      </c>
      <c r="B174" s="111"/>
      <c r="C174" s="111"/>
      <c r="D174" s="111"/>
      <c r="E174" s="111"/>
      <c r="F174" s="111"/>
    </row>
    <row r="175" spans="1:6" ht="15">
      <c r="A175" s="31" t="s">
        <v>175</v>
      </c>
      <c r="B175" s="49" t="s">
        <v>217</v>
      </c>
      <c r="C175" s="50" t="s">
        <v>218</v>
      </c>
      <c r="D175" s="49" t="s">
        <v>154</v>
      </c>
      <c r="E175" s="49" t="s">
        <v>176</v>
      </c>
      <c r="F175" s="48" t="s">
        <v>177</v>
      </c>
    </row>
    <row r="176" spans="1:6" ht="13.5">
      <c r="A176" s="30">
        <v>167</v>
      </c>
      <c r="B176" s="51" t="s">
        <v>323</v>
      </c>
      <c r="C176" s="51" t="s">
        <v>324</v>
      </c>
      <c r="D176" s="51">
        <v>52502</v>
      </c>
      <c r="E176" s="51">
        <v>52502</v>
      </c>
      <c r="F176" s="54">
        <f aca="true" t="shared" si="5" ref="F176:F181">D176/128921160*100</f>
        <v>0.04072411386928259</v>
      </c>
    </row>
    <row r="177" spans="1:6" ht="13.5">
      <c r="A177" s="30">
        <f>A176+1</f>
        <v>168</v>
      </c>
      <c r="B177" s="51" t="s">
        <v>221</v>
      </c>
      <c r="C177" s="51" t="s">
        <v>436</v>
      </c>
      <c r="D177" s="51">
        <v>34222</v>
      </c>
      <c r="E177" s="51">
        <v>34222</v>
      </c>
      <c r="F177" s="54">
        <f t="shared" si="5"/>
        <v>0.026544905429023442</v>
      </c>
    </row>
    <row r="178" spans="1:6" ht="13.5">
      <c r="A178" s="30">
        <f aca="true" t="shared" si="6" ref="A178:A223">A177+1</f>
        <v>169</v>
      </c>
      <c r="B178" s="51" t="s">
        <v>222</v>
      </c>
      <c r="C178" s="51" t="s">
        <v>437</v>
      </c>
      <c r="D178" s="51">
        <v>31284</v>
      </c>
      <c r="E178" s="51">
        <v>31284</v>
      </c>
      <c r="F178" s="54">
        <f t="shared" si="5"/>
        <v>0.024265993262859255</v>
      </c>
    </row>
    <row r="179" spans="1:6" ht="13.5">
      <c r="A179" s="30">
        <f t="shared" si="6"/>
        <v>170</v>
      </c>
      <c r="B179" s="51" t="s">
        <v>803</v>
      </c>
      <c r="C179" s="51" t="s">
        <v>525</v>
      </c>
      <c r="D179" s="51">
        <v>22500</v>
      </c>
      <c r="E179" s="51">
        <v>22500</v>
      </c>
      <c r="F179" s="54">
        <f t="shared" si="5"/>
        <v>0.017452526800100156</v>
      </c>
    </row>
    <row r="180" spans="1:6" ht="13.5">
      <c r="A180" s="30">
        <f t="shared" si="6"/>
        <v>171</v>
      </c>
      <c r="B180" s="51" t="s">
        <v>804</v>
      </c>
      <c r="C180" s="51" t="s">
        <v>805</v>
      </c>
      <c r="D180" s="51">
        <v>18000</v>
      </c>
      <c r="E180" s="51">
        <v>18000</v>
      </c>
      <c r="F180" s="54">
        <f t="shared" si="5"/>
        <v>0.013962021440080123</v>
      </c>
    </row>
    <row r="181" spans="1:6" ht="13.5">
      <c r="A181" s="30">
        <f t="shared" si="6"/>
        <v>172</v>
      </c>
      <c r="B181" s="51" t="s">
        <v>398</v>
      </c>
      <c r="C181" s="51" t="s">
        <v>342</v>
      </c>
      <c r="D181" s="51">
        <v>14752</v>
      </c>
      <c r="E181" s="51">
        <v>14752</v>
      </c>
      <c r="F181" s="54">
        <f t="shared" si="5"/>
        <v>0.011442652238003443</v>
      </c>
    </row>
    <row r="182" spans="1:6" ht="13.5">
      <c r="A182" s="30">
        <f t="shared" si="6"/>
        <v>173</v>
      </c>
      <c r="B182" s="51" t="s">
        <v>806</v>
      </c>
      <c r="C182" s="51" t="s">
        <v>807</v>
      </c>
      <c r="D182" s="51">
        <v>3450</v>
      </c>
      <c r="E182" s="51">
        <v>3450</v>
      </c>
      <c r="F182" s="54">
        <f aca="true" t="shared" si="7" ref="F182:F215">D182/128921160*100</f>
        <v>0.00267605410934869</v>
      </c>
    </row>
    <row r="183" spans="1:6" ht="13.5">
      <c r="A183" s="30">
        <f t="shared" si="6"/>
        <v>174</v>
      </c>
      <c r="B183" s="51" t="s">
        <v>808</v>
      </c>
      <c r="C183" s="51" t="s">
        <v>512</v>
      </c>
      <c r="D183" s="51">
        <v>3000</v>
      </c>
      <c r="E183" s="51">
        <v>3000</v>
      </c>
      <c r="F183" s="54">
        <f t="shared" si="7"/>
        <v>0.002327003573346687</v>
      </c>
    </row>
    <row r="184" spans="1:6" ht="13.5">
      <c r="A184" s="30">
        <f t="shared" si="6"/>
        <v>175</v>
      </c>
      <c r="B184" s="51" t="s">
        <v>809</v>
      </c>
      <c r="C184" s="51" t="s">
        <v>810</v>
      </c>
      <c r="D184" s="51">
        <v>2600</v>
      </c>
      <c r="E184" s="51">
        <v>2600</v>
      </c>
      <c r="F184" s="54">
        <f t="shared" si="7"/>
        <v>0.0020167364302337955</v>
      </c>
    </row>
    <row r="185" spans="1:6" ht="13.5">
      <c r="A185" s="30">
        <f t="shared" si="6"/>
        <v>176</v>
      </c>
      <c r="B185" s="51" t="s">
        <v>515</v>
      </c>
      <c r="C185" s="51" t="s">
        <v>516</v>
      </c>
      <c r="D185" s="51">
        <v>2425</v>
      </c>
      <c r="E185" s="51">
        <v>2425</v>
      </c>
      <c r="F185" s="54">
        <f t="shared" si="7"/>
        <v>0.0018809945551219055</v>
      </c>
    </row>
    <row r="186" spans="1:6" ht="13.5">
      <c r="A186" s="30">
        <f t="shared" si="6"/>
        <v>177</v>
      </c>
      <c r="B186" s="51" t="s">
        <v>811</v>
      </c>
      <c r="C186" s="51" t="s">
        <v>812</v>
      </c>
      <c r="D186" s="51">
        <v>2400</v>
      </c>
      <c r="E186" s="51">
        <v>2400</v>
      </c>
      <c r="F186" s="54">
        <f t="shared" si="7"/>
        <v>0.0018616028586773499</v>
      </c>
    </row>
    <row r="187" spans="1:6" ht="13.5">
      <c r="A187" s="30">
        <f t="shared" si="6"/>
        <v>178</v>
      </c>
      <c r="B187" s="51" t="s">
        <v>813</v>
      </c>
      <c r="C187" s="51" t="s">
        <v>814</v>
      </c>
      <c r="D187" s="51">
        <v>2000</v>
      </c>
      <c r="E187" s="51">
        <v>2000</v>
      </c>
      <c r="F187" s="54">
        <f t="shared" si="7"/>
        <v>0.0015513357155644582</v>
      </c>
    </row>
    <row r="188" spans="1:6" ht="13.5">
      <c r="A188" s="30">
        <f t="shared" si="6"/>
        <v>179</v>
      </c>
      <c r="B188" s="51" t="s">
        <v>522</v>
      </c>
      <c r="C188" s="51" t="s">
        <v>523</v>
      </c>
      <c r="D188" s="51">
        <v>2000</v>
      </c>
      <c r="E188" s="51">
        <v>2000</v>
      </c>
      <c r="F188" s="54">
        <f t="shared" si="7"/>
        <v>0.0015513357155644582</v>
      </c>
    </row>
    <row r="189" spans="1:6" ht="13.5">
      <c r="A189" s="30">
        <f t="shared" si="6"/>
        <v>180</v>
      </c>
      <c r="B189" s="51" t="s">
        <v>566</v>
      </c>
      <c r="C189" s="51" t="s">
        <v>567</v>
      </c>
      <c r="D189" s="51">
        <v>1400</v>
      </c>
      <c r="E189" s="51">
        <v>1400</v>
      </c>
      <c r="F189" s="54">
        <f t="shared" si="7"/>
        <v>0.0010859350008951207</v>
      </c>
    </row>
    <row r="190" spans="1:6" ht="13.5">
      <c r="A190" s="30">
        <f t="shared" si="6"/>
        <v>181</v>
      </c>
      <c r="B190" s="51" t="s">
        <v>485</v>
      </c>
      <c r="C190" s="51" t="s">
        <v>486</v>
      </c>
      <c r="D190" s="51">
        <v>1300</v>
      </c>
      <c r="E190" s="51">
        <v>1300</v>
      </c>
      <c r="F190" s="54">
        <f t="shared" si="7"/>
        <v>0.0010083682151168978</v>
      </c>
    </row>
    <row r="191" spans="1:6" ht="13.5">
      <c r="A191" s="30">
        <f t="shared" si="6"/>
        <v>182</v>
      </c>
      <c r="B191" s="51" t="s">
        <v>815</v>
      </c>
      <c r="C191" s="51" t="s">
        <v>816</v>
      </c>
      <c r="D191" s="51">
        <v>1300</v>
      </c>
      <c r="E191" s="51">
        <v>1300</v>
      </c>
      <c r="F191" s="54">
        <f t="shared" si="7"/>
        <v>0.0010083682151168978</v>
      </c>
    </row>
    <row r="192" spans="1:6" ht="13.5">
      <c r="A192" s="30">
        <f t="shared" si="6"/>
        <v>183</v>
      </c>
      <c r="B192" s="51" t="s">
        <v>817</v>
      </c>
      <c r="C192" s="51" t="s">
        <v>568</v>
      </c>
      <c r="D192" s="51">
        <v>1250</v>
      </c>
      <c r="E192" s="51">
        <v>1250</v>
      </c>
      <c r="F192" s="54">
        <f t="shared" si="7"/>
        <v>0.0009695848222277863</v>
      </c>
    </row>
    <row r="193" spans="1:6" ht="13.5">
      <c r="A193" s="30">
        <f t="shared" si="6"/>
        <v>184</v>
      </c>
      <c r="B193" s="51" t="s">
        <v>139</v>
      </c>
      <c r="C193" s="51" t="s">
        <v>140</v>
      </c>
      <c r="D193" s="51">
        <v>1090</v>
      </c>
      <c r="E193" s="51">
        <v>1090</v>
      </c>
      <c r="F193" s="54">
        <f t="shared" si="7"/>
        <v>0.0008454779649826298</v>
      </c>
    </row>
    <row r="194" spans="1:6" ht="13.5">
      <c r="A194" s="30">
        <f t="shared" si="6"/>
        <v>185</v>
      </c>
      <c r="B194" s="51" t="s">
        <v>818</v>
      </c>
      <c r="C194" s="51" t="s">
        <v>525</v>
      </c>
      <c r="D194" s="51">
        <v>1035</v>
      </c>
      <c r="E194" s="51">
        <v>1035</v>
      </c>
      <c r="F194" s="54">
        <f t="shared" si="7"/>
        <v>0.000802816232804607</v>
      </c>
    </row>
    <row r="195" spans="1:6" ht="13.5">
      <c r="A195" s="30">
        <f t="shared" si="6"/>
        <v>186</v>
      </c>
      <c r="B195" s="51" t="s">
        <v>182</v>
      </c>
      <c r="C195" s="51" t="s">
        <v>183</v>
      </c>
      <c r="D195" s="51">
        <v>1005</v>
      </c>
      <c r="E195" s="51">
        <v>1005</v>
      </c>
      <c r="F195" s="54">
        <f t="shared" si="7"/>
        <v>0.0007795461970711403</v>
      </c>
    </row>
    <row r="196" spans="1:6" ht="13.5">
      <c r="A196" s="30">
        <f t="shared" si="6"/>
        <v>187</v>
      </c>
      <c r="B196" s="51" t="s">
        <v>524</v>
      </c>
      <c r="C196" s="51" t="s">
        <v>470</v>
      </c>
      <c r="D196" s="51">
        <v>1000</v>
      </c>
      <c r="E196" s="51">
        <v>1000</v>
      </c>
      <c r="F196" s="54">
        <f t="shared" si="7"/>
        <v>0.0007756678577822291</v>
      </c>
    </row>
    <row r="197" spans="1:6" ht="13.5">
      <c r="A197" s="30">
        <f t="shared" si="6"/>
        <v>188</v>
      </c>
      <c r="B197" s="51" t="s">
        <v>565</v>
      </c>
      <c r="C197" s="51" t="s">
        <v>521</v>
      </c>
      <c r="D197" s="51">
        <v>800</v>
      </c>
      <c r="E197" s="51">
        <v>800</v>
      </c>
      <c r="F197" s="54">
        <f t="shared" si="7"/>
        <v>0.0006205342862257833</v>
      </c>
    </row>
    <row r="198" spans="1:6" ht="13.5">
      <c r="A198" s="30">
        <f t="shared" si="6"/>
        <v>189</v>
      </c>
      <c r="B198" s="51" t="s">
        <v>341</v>
      </c>
      <c r="C198" s="51" t="s">
        <v>342</v>
      </c>
      <c r="D198" s="51">
        <v>600</v>
      </c>
      <c r="E198" s="51">
        <v>600</v>
      </c>
      <c r="F198" s="54">
        <f t="shared" si="7"/>
        <v>0.00046540071466933747</v>
      </c>
    </row>
    <row r="199" spans="1:6" ht="13.5">
      <c r="A199" s="30">
        <f t="shared" si="6"/>
        <v>190</v>
      </c>
      <c r="B199" s="51" t="s">
        <v>819</v>
      </c>
      <c r="C199" s="51" t="s">
        <v>820</v>
      </c>
      <c r="D199" s="51">
        <v>500</v>
      </c>
      <c r="E199" s="51">
        <v>500</v>
      </c>
      <c r="F199" s="54">
        <f t="shared" si="7"/>
        <v>0.00038783392889111455</v>
      </c>
    </row>
    <row r="200" spans="1:6" ht="13.5">
      <c r="A200" s="30">
        <f t="shared" si="6"/>
        <v>191</v>
      </c>
      <c r="B200" s="51" t="s">
        <v>821</v>
      </c>
      <c r="C200" s="51" t="s">
        <v>822</v>
      </c>
      <c r="D200" s="51">
        <v>500</v>
      </c>
      <c r="E200" s="51">
        <v>500</v>
      </c>
      <c r="F200" s="54">
        <f aca="true" t="shared" si="8" ref="F200:F211">D200/128921160*100</f>
        <v>0.00038783392889111455</v>
      </c>
    </row>
    <row r="201" spans="1:6" ht="13.5">
      <c r="A201" s="30">
        <f t="shared" si="6"/>
        <v>192</v>
      </c>
      <c r="B201" s="51" t="s">
        <v>823</v>
      </c>
      <c r="C201" s="51" t="s">
        <v>824</v>
      </c>
      <c r="D201" s="51">
        <v>500</v>
      </c>
      <c r="E201" s="51">
        <v>500</v>
      </c>
      <c r="F201" s="54">
        <f t="shared" si="8"/>
        <v>0.00038783392889111455</v>
      </c>
    </row>
    <row r="202" spans="1:6" ht="13.5">
      <c r="A202" s="30">
        <f t="shared" si="6"/>
        <v>193</v>
      </c>
      <c r="B202" s="51" t="s">
        <v>825</v>
      </c>
      <c r="C202" s="51" t="s">
        <v>816</v>
      </c>
      <c r="D202" s="51">
        <v>400</v>
      </c>
      <c r="E202" s="51">
        <v>400</v>
      </c>
      <c r="F202" s="54">
        <f t="shared" si="8"/>
        <v>0.00031026714311289163</v>
      </c>
    </row>
    <row r="203" spans="1:6" ht="13.5">
      <c r="A203" s="30">
        <f t="shared" si="6"/>
        <v>194</v>
      </c>
      <c r="B203" s="51" t="s">
        <v>826</v>
      </c>
      <c r="C203" s="51" t="s">
        <v>525</v>
      </c>
      <c r="D203" s="51">
        <v>400</v>
      </c>
      <c r="E203" s="51">
        <v>400</v>
      </c>
      <c r="F203" s="54">
        <f t="shared" si="8"/>
        <v>0.00031026714311289163</v>
      </c>
    </row>
    <row r="204" spans="1:6" ht="13.5">
      <c r="A204" s="30">
        <f t="shared" si="6"/>
        <v>195</v>
      </c>
      <c r="B204" s="51" t="s">
        <v>563</v>
      </c>
      <c r="C204" s="51" t="s">
        <v>564</v>
      </c>
      <c r="D204" s="51">
        <v>300</v>
      </c>
      <c r="E204" s="51">
        <v>300</v>
      </c>
      <c r="F204" s="54">
        <f t="shared" si="8"/>
        <v>0.00023270035733466874</v>
      </c>
    </row>
    <row r="205" spans="1:6" ht="13.5">
      <c r="A205" s="30">
        <f t="shared" si="6"/>
        <v>196</v>
      </c>
      <c r="B205" s="51" t="s">
        <v>827</v>
      </c>
      <c r="C205" s="51" t="s">
        <v>225</v>
      </c>
      <c r="D205" s="51">
        <v>299</v>
      </c>
      <c r="E205" s="51">
        <v>299</v>
      </c>
      <c r="F205" s="54">
        <f t="shared" si="8"/>
        <v>0.00023192468947688647</v>
      </c>
    </row>
    <row r="206" spans="1:6" ht="13.5">
      <c r="A206" s="30">
        <f t="shared" si="6"/>
        <v>197</v>
      </c>
      <c r="B206" s="51" t="s">
        <v>828</v>
      </c>
      <c r="C206" s="51" t="s">
        <v>829</v>
      </c>
      <c r="D206" s="51">
        <v>200</v>
      </c>
      <c r="E206" s="51">
        <v>200</v>
      </c>
      <c r="F206" s="54">
        <f t="shared" si="8"/>
        <v>0.00015513357155644582</v>
      </c>
    </row>
    <row r="207" spans="1:6" ht="13.5">
      <c r="A207" s="30">
        <f t="shared" si="6"/>
        <v>198</v>
      </c>
      <c r="B207" s="51" t="s">
        <v>830</v>
      </c>
      <c r="C207" s="51" t="s">
        <v>523</v>
      </c>
      <c r="D207" s="51">
        <v>200</v>
      </c>
      <c r="E207" s="51">
        <v>200</v>
      </c>
      <c r="F207" s="54">
        <f t="shared" si="8"/>
        <v>0.00015513357155644582</v>
      </c>
    </row>
    <row r="208" spans="1:6" ht="13.5">
      <c r="A208" s="30">
        <f t="shared" si="6"/>
        <v>199</v>
      </c>
      <c r="B208" s="51" t="s">
        <v>831</v>
      </c>
      <c r="C208" s="51" t="s">
        <v>832</v>
      </c>
      <c r="D208" s="51">
        <v>200</v>
      </c>
      <c r="E208" s="51">
        <v>200</v>
      </c>
      <c r="F208" s="54">
        <f t="shared" si="8"/>
        <v>0.00015513357155644582</v>
      </c>
    </row>
    <row r="209" spans="1:6" ht="13.5">
      <c r="A209" s="30">
        <f t="shared" si="6"/>
        <v>200</v>
      </c>
      <c r="B209" s="51" t="s">
        <v>833</v>
      </c>
      <c r="C209" s="51" t="s">
        <v>525</v>
      </c>
      <c r="D209" s="51">
        <v>200</v>
      </c>
      <c r="E209" s="51">
        <v>200</v>
      </c>
      <c r="F209" s="54">
        <f t="shared" si="8"/>
        <v>0.00015513357155644582</v>
      </c>
    </row>
    <row r="210" spans="1:6" ht="13.5">
      <c r="A210" s="30">
        <f t="shared" si="6"/>
        <v>201</v>
      </c>
      <c r="B210" s="51" t="s">
        <v>467</v>
      </c>
      <c r="C210" s="51" t="s">
        <v>225</v>
      </c>
      <c r="D210" s="51">
        <v>156</v>
      </c>
      <c r="E210" s="51">
        <v>156</v>
      </c>
      <c r="F210" s="54">
        <f t="shared" si="8"/>
        <v>0.00012100418581402773</v>
      </c>
    </row>
    <row r="211" spans="1:6" ht="13.5">
      <c r="A211" s="30">
        <f t="shared" si="6"/>
        <v>202</v>
      </c>
      <c r="B211" s="51" t="s">
        <v>482</v>
      </c>
      <c r="C211" s="51" t="s">
        <v>483</v>
      </c>
      <c r="D211" s="51">
        <v>150</v>
      </c>
      <c r="E211" s="51">
        <v>150</v>
      </c>
      <c r="F211" s="54">
        <f t="shared" si="8"/>
        <v>0.00011635017866733437</v>
      </c>
    </row>
    <row r="212" spans="1:6" ht="13.5">
      <c r="A212" s="30">
        <f t="shared" si="6"/>
        <v>203</v>
      </c>
      <c r="B212" s="51" t="s">
        <v>517</v>
      </c>
      <c r="C212" s="51" t="s">
        <v>518</v>
      </c>
      <c r="D212" s="51">
        <v>125</v>
      </c>
      <c r="E212" s="51">
        <v>125</v>
      </c>
      <c r="F212" s="54">
        <f t="shared" si="7"/>
        <v>9.695848222277864E-05</v>
      </c>
    </row>
    <row r="213" spans="1:6" ht="13.5">
      <c r="A213" s="30">
        <f t="shared" si="6"/>
        <v>204</v>
      </c>
      <c r="B213" s="51" t="s">
        <v>570</v>
      </c>
      <c r="C213" s="51" t="s">
        <v>571</v>
      </c>
      <c r="D213" s="51">
        <v>100</v>
      </c>
      <c r="E213" s="51">
        <v>100</v>
      </c>
      <c r="F213" s="54">
        <f t="shared" si="7"/>
        <v>7.756678577822291E-05</v>
      </c>
    </row>
    <row r="214" spans="1:6" ht="13.5">
      <c r="A214" s="30">
        <f t="shared" si="6"/>
        <v>205</v>
      </c>
      <c r="B214" s="51" t="s">
        <v>834</v>
      </c>
      <c r="C214" s="51" t="s">
        <v>835</v>
      </c>
      <c r="D214" s="51">
        <v>100</v>
      </c>
      <c r="E214" s="51">
        <v>100</v>
      </c>
      <c r="F214" s="54">
        <f>D214/128921160*100</f>
        <v>7.756678577822291E-05</v>
      </c>
    </row>
    <row r="215" spans="1:6" ht="13.5">
      <c r="A215" s="30">
        <f t="shared" si="6"/>
        <v>206</v>
      </c>
      <c r="B215" s="51" t="s">
        <v>484</v>
      </c>
      <c r="C215" s="51" t="s">
        <v>462</v>
      </c>
      <c r="D215" s="51">
        <v>100</v>
      </c>
      <c r="E215" s="51">
        <v>100</v>
      </c>
      <c r="F215" s="54">
        <f t="shared" si="7"/>
        <v>7.756678577822291E-05</v>
      </c>
    </row>
    <row r="216" spans="1:6" ht="13.5">
      <c r="A216" s="30">
        <f t="shared" si="6"/>
        <v>207</v>
      </c>
      <c r="B216" s="51" t="s">
        <v>569</v>
      </c>
      <c r="C216" s="51" t="s">
        <v>436</v>
      </c>
      <c r="D216" s="51">
        <v>57</v>
      </c>
      <c r="E216" s="51">
        <v>57</v>
      </c>
      <c r="F216" s="54">
        <f aca="true" t="shared" si="9" ref="F216:F223">D216/128921160*100</f>
        <v>4.421306789358706E-05</v>
      </c>
    </row>
    <row r="217" spans="1:6" ht="13.5">
      <c r="A217" s="30">
        <f t="shared" si="6"/>
        <v>208</v>
      </c>
      <c r="B217" s="51" t="s">
        <v>143</v>
      </c>
      <c r="C217" s="51" t="s">
        <v>219</v>
      </c>
      <c r="D217" s="51">
        <v>50</v>
      </c>
      <c r="E217" s="51">
        <v>50</v>
      </c>
      <c r="F217" s="54">
        <f t="shared" si="9"/>
        <v>3.8783392889111454E-05</v>
      </c>
    </row>
    <row r="218" spans="1:6" ht="13.5">
      <c r="A218" s="30">
        <f t="shared" si="6"/>
        <v>209</v>
      </c>
      <c r="B218" s="51" t="s">
        <v>836</v>
      </c>
      <c r="C218" s="51" t="s">
        <v>837</v>
      </c>
      <c r="D218" s="51">
        <v>50</v>
      </c>
      <c r="E218" s="51">
        <v>50</v>
      </c>
      <c r="F218" s="54">
        <f t="shared" si="9"/>
        <v>3.8783392889111454E-05</v>
      </c>
    </row>
    <row r="219" spans="1:6" ht="13.5">
      <c r="A219" s="30">
        <f t="shared" si="6"/>
        <v>210</v>
      </c>
      <c r="B219" s="51" t="s">
        <v>838</v>
      </c>
      <c r="C219" s="51" t="s">
        <v>839</v>
      </c>
      <c r="D219" s="51">
        <v>50</v>
      </c>
      <c r="E219" s="51">
        <v>50</v>
      </c>
      <c r="F219" s="54">
        <f t="shared" si="9"/>
        <v>3.8783392889111454E-05</v>
      </c>
    </row>
    <row r="220" spans="1:6" ht="13.5">
      <c r="A220" s="30">
        <f t="shared" si="6"/>
        <v>211</v>
      </c>
      <c r="B220" s="51" t="s">
        <v>519</v>
      </c>
      <c r="C220" s="51" t="s">
        <v>520</v>
      </c>
      <c r="D220" s="51">
        <v>25</v>
      </c>
      <c r="E220" s="51">
        <v>25</v>
      </c>
      <c r="F220" s="54">
        <f t="shared" si="9"/>
        <v>1.9391696444555727E-05</v>
      </c>
    </row>
    <row r="221" spans="1:6" ht="13.5">
      <c r="A221" s="30">
        <f t="shared" si="6"/>
        <v>212</v>
      </c>
      <c r="B221" s="51" t="s">
        <v>438</v>
      </c>
      <c r="C221" s="51" t="s">
        <v>439</v>
      </c>
      <c r="D221" s="51">
        <v>20</v>
      </c>
      <c r="E221" s="51">
        <v>20</v>
      </c>
      <c r="F221" s="54">
        <f t="shared" si="9"/>
        <v>1.5513357155644583E-05</v>
      </c>
    </row>
    <row r="222" spans="1:6" ht="13.5">
      <c r="A222" s="30">
        <f t="shared" si="6"/>
        <v>213</v>
      </c>
      <c r="B222" s="51" t="s">
        <v>220</v>
      </c>
      <c r="C222" s="51" t="s">
        <v>219</v>
      </c>
      <c r="D222" s="51">
        <v>10</v>
      </c>
      <c r="E222" s="51">
        <v>10</v>
      </c>
      <c r="F222" s="54">
        <f t="shared" si="9"/>
        <v>7.756678577822291E-06</v>
      </c>
    </row>
    <row r="223" spans="1:6" ht="13.5">
      <c r="A223" s="30">
        <f t="shared" si="6"/>
        <v>214</v>
      </c>
      <c r="B223" s="51" t="s">
        <v>840</v>
      </c>
      <c r="C223" s="51" t="s">
        <v>841</v>
      </c>
      <c r="D223" s="51">
        <v>6</v>
      </c>
      <c r="E223" s="51">
        <v>6</v>
      </c>
      <c r="F223" s="54">
        <f t="shared" si="9"/>
        <v>4.6540071466933745E-06</v>
      </c>
    </row>
    <row r="224" spans="1:6" ht="15">
      <c r="A224" s="108" t="s">
        <v>155</v>
      </c>
      <c r="B224" s="108"/>
      <c r="C224" s="108"/>
      <c r="D224" s="49">
        <f>SUM(D176:D223)</f>
        <v>206613</v>
      </c>
      <c r="E224" s="49">
        <f>SUM(E176:E223)</f>
        <v>206613</v>
      </c>
      <c r="F224" s="48">
        <f>SUM(F176:F223)</f>
        <v>0.1602630630999597</v>
      </c>
    </row>
    <row r="225" spans="1:6" ht="15">
      <c r="A225" s="111" t="s">
        <v>844</v>
      </c>
      <c r="B225" s="111"/>
      <c r="C225" s="111"/>
      <c r="D225" s="111"/>
      <c r="E225" s="111"/>
      <c r="F225" s="111"/>
    </row>
    <row r="226" spans="1:6" ht="15">
      <c r="A226" s="31" t="s">
        <v>175</v>
      </c>
      <c r="B226" s="49" t="s">
        <v>217</v>
      </c>
      <c r="C226" s="50" t="s">
        <v>218</v>
      </c>
      <c r="D226" s="49" t="s">
        <v>154</v>
      </c>
      <c r="E226" s="49" t="s">
        <v>176</v>
      </c>
      <c r="F226" s="48" t="s">
        <v>177</v>
      </c>
    </row>
    <row r="227" spans="1:6" ht="13.5">
      <c r="A227" s="30">
        <f>A223+1</f>
        <v>215</v>
      </c>
      <c r="B227" s="51" t="s">
        <v>842</v>
      </c>
      <c r="C227" s="51" t="s">
        <v>843</v>
      </c>
      <c r="D227" s="51">
        <v>140</v>
      </c>
      <c r="E227" s="51">
        <v>140</v>
      </c>
      <c r="F227" s="54">
        <f aca="true" t="shared" si="10" ref="F227:F294">D227/128921160*100</f>
        <v>0.00010859350008951207</v>
      </c>
    </row>
    <row r="228" spans="1:6" ht="15">
      <c r="A228" s="108" t="s">
        <v>155</v>
      </c>
      <c r="B228" s="108"/>
      <c r="C228" s="108"/>
      <c r="D228" s="49">
        <f>D227</f>
        <v>140</v>
      </c>
      <c r="E228" s="49">
        <f>E227</f>
        <v>140</v>
      </c>
      <c r="F228" s="48">
        <f>F227</f>
        <v>0.00010859350008951207</v>
      </c>
    </row>
    <row r="229" spans="1:6" ht="15">
      <c r="A229" s="111" t="s">
        <v>156</v>
      </c>
      <c r="B229" s="111"/>
      <c r="C229" s="111"/>
      <c r="D229" s="111"/>
      <c r="E229" s="111"/>
      <c r="F229" s="111"/>
    </row>
    <row r="230" spans="1:6" ht="15">
      <c r="A230" s="31" t="s">
        <v>175</v>
      </c>
      <c r="B230" s="49" t="s">
        <v>217</v>
      </c>
      <c r="C230" s="50" t="s">
        <v>218</v>
      </c>
      <c r="D230" s="49" t="s">
        <v>154</v>
      </c>
      <c r="E230" s="49" t="s">
        <v>176</v>
      </c>
      <c r="F230" s="48" t="s">
        <v>177</v>
      </c>
    </row>
    <row r="231" spans="1:6" ht="13.5">
      <c r="A231" s="30">
        <f>A227+1</f>
        <v>216</v>
      </c>
      <c r="B231" s="51" t="s">
        <v>80</v>
      </c>
      <c r="C231" s="51" t="s">
        <v>10</v>
      </c>
      <c r="D231" s="51">
        <v>1287250</v>
      </c>
      <c r="E231" s="51"/>
      <c r="F231" s="54">
        <f>D231/128921160*100</f>
        <v>0.9984784499301744</v>
      </c>
    </row>
    <row r="232" spans="1:6" ht="13.5">
      <c r="A232" s="30">
        <f>A231+1</f>
        <v>217</v>
      </c>
      <c r="B232" s="51" t="s">
        <v>89</v>
      </c>
      <c r="C232" s="51" t="s">
        <v>90</v>
      </c>
      <c r="D232" s="51">
        <v>191200</v>
      </c>
      <c r="E232" s="51">
        <v>191200</v>
      </c>
      <c r="F232" s="54">
        <f t="shared" si="10"/>
        <v>0.1483076944079622</v>
      </c>
    </row>
    <row r="233" spans="1:6" ht="13.5">
      <c r="A233" s="30">
        <f aca="true" t="shared" si="11" ref="A233:A296">A232+1</f>
        <v>218</v>
      </c>
      <c r="B233" s="51" t="s">
        <v>845</v>
      </c>
      <c r="C233" s="51" t="s">
        <v>846</v>
      </c>
      <c r="D233" s="51">
        <v>148000</v>
      </c>
      <c r="E233" s="51">
        <v>148000</v>
      </c>
      <c r="F233" s="54">
        <f t="shared" si="10"/>
        <v>0.1147988429517699</v>
      </c>
    </row>
    <row r="234" spans="1:6" ht="13.5">
      <c r="A234" s="30">
        <f t="shared" si="11"/>
        <v>219</v>
      </c>
      <c r="B234" s="51" t="s">
        <v>405</v>
      </c>
      <c r="C234" s="51" t="s">
        <v>406</v>
      </c>
      <c r="D234" s="51">
        <v>70250</v>
      </c>
      <c r="E234" s="51">
        <v>70250</v>
      </c>
      <c r="F234" s="54">
        <f t="shared" si="10"/>
        <v>0.05449066700920159</v>
      </c>
    </row>
    <row r="235" spans="1:6" ht="13.5">
      <c r="A235" s="30">
        <f t="shared" si="11"/>
        <v>220</v>
      </c>
      <c r="B235" s="51" t="s">
        <v>373</v>
      </c>
      <c r="C235" s="51" t="s">
        <v>374</v>
      </c>
      <c r="D235" s="51">
        <v>50000</v>
      </c>
      <c r="E235" s="51">
        <v>50000</v>
      </c>
      <c r="F235" s="54">
        <f t="shared" si="10"/>
        <v>0.03878339288911146</v>
      </c>
    </row>
    <row r="236" spans="1:6" ht="13.5">
      <c r="A236" s="30">
        <f t="shared" si="11"/>
        <v>221</v>
      </c>
      <c r="B236" s="51" t="s">
        <v>847</v>
      </c>
      <c r="C236" s="51" t="s">
        <v>848</v>
      </c>
      <c r="D236" s="51">
        <v>37690</v>
      </c>
      <c r="E236" s="51">
        <v>37690</v>
      </c>
      <c r="F236" s="54">
        <f t="shared" si="10"/>
        <v>0.029234921559812214</v>
      </c>
    </row>
    <row r="237" spans="1:6" ht="13.5">
      <c r="A237" s="30">
        <f t="shared" si="11"/>
        <v>222</v>
      </c>
      <c r="B237" s="51" t="s">
        <v>344</v>
      </c>
      <c r="C237" s="51" t="s">
        <v>345</v>
      </c>
      <c r="D237" s="51">
        <v>27017</v>
      </c>
      <c r="E237" s="51">
        <v>27017</v>
      </c>
      <c r="F237" s="54">
        <f t="shared" si="10"/>
        <v>0.020956218513702482</v>
      </c>
    </row>
    <row r="238" spans="1:6" ht="13.5">
      <c r="A238" s="30">
        <f t="shared" si="11"/>
        <v>223</v>
      </c>
      <c r="B238" s="51" t="s">
        <v>263</v>
      </c>
      <c r="C238" s="51" t="s">
        <v>264</v>
      </c>
      <c r="D238" s="51">
        <v>23350</v>
      </c>
      <c r="E238" s="51">
        <v>23350</v>
      </c>
      <c r="F238" s="54">
        <f t="shared" si="10"/>
        <v>0.018111844479215048</v>
      </c>
    </row>
    <row r="239" spans="1:6" ht="13.5">
      <c r="A239" s="30">
        <f t="shared" si="11"/>
        <v>224</v>
      </c>
      <c r="B239" s="51" t="s">
        <v>532</v>
      </c>
      <c r="C239" s="51" t="s">
        <v>533</v>
      </c>
      <c r="D239" s="51">
        <v>23000</v>
      </c>
      <c r="E239" s="51">
        <v>23000</v>
      </c>
      <c r="F239" s="54">
        <f t="shared" si="10"/>
        <v>0.01784036072899127</v>
      </c>
    </row>
    <row r="240" spans="1:6" ht="13.5">
      <c r="A240" s="30">
        <f t="shared" si="11"/>
        <v>225</v>
      </c>
      <c r="B240" s="51" t="s">
        <v>325</v>
      </c>
      <c r="C240" s="51" t="s">
        <v>326</v>
      </c>
      <c r="D240" s="51">
        <v>21960</v>
      </c>
      <c r="E240" s="51">
        <v>21960</v>
      </c>
      <c r="F240" s="54">
        <f t="shared" si="10"/>
        <v>0.01703366615689775</v>
      </c>
    </row>
    <row r="241" spans="1:6" ht="13.5">
      <c r="A241" s="30">
        <f t="shared" si="11"/>
        <v>226</v>
      </c>
      <c r="B241" s="51" t="s">
        <v>327</v>
      </c>
      <c r="C241" s="51" t="s">
        <v>328</v>
      </c>
      <c r="D241" s="51">
        <v>17400</v>
      </c>
      <c r="E241" s="51">
        <v>17400</v>
      </c>
      <c r="F241" s="54">
        <f t="shared" si="10"/>
        <v>0.013496620725410788</v>
      </c>
    </row>
    <row r="242" spans="1:6" ht="13.5">
      <c r="A242" s="30">
        <f t="shared" si="11"/>
        <v>227</v>
      </c>
      <c r="B242" s="51" t="s">
        <v>257</v>
      </c>
      <c r="C242" s="51" t="s">
        <v>258</v>
      </c>
      <c r="D242" s="51">
        <v>16500</v>
      </c>
      <c r="E242" s="51">
        <v>16500</v>
      </c>
      <c r="F242" s="54">
        <f t="shared" si="10"/>
        <v>0.01279851965340678</v>
      </c>
    </row>
    <row r="243" spans="1:6" ht="13.5">
      <c r="A243" s="30">
        <f t="shared" si="11"/>
        <v>228</v>
      </c>
      <c r="B243" s="51" t="s">
        <v>399</v>
      </c>
      <c r="C243" s="51" t="s">
        <v>400</v>
      </c>
      <c r="D243" s="51">
        <v>15000</v>
      </c>
      <c r="E243" s="51">
        <v>15000</v>
      </c>
      <c r="F243" s="54">
        <f t="shared" si="10"/>
        <v>0.011635017866733436</v>
      </c>
    </row>
    <row r="244" spans="1:6" ht="13.5">
      <c r="A244" s="30">
        <f t="shared" si="11"/>
        <v>229</v>
      </c>
      <c r="B244" s="51" t="s">
        <v>93</v>
      </c>
      <c r="C244" s="51" t="s">
        <v>94</v>
      </c>
      <c r="D244" s="51">
        <v>15000</v>
      </c>
      <c r="E244" s="51">
        <v>15000</v>
      </c>
      <c r="F244" s="54">
        <f t="shared" si="10"/>
        <v>0.011635017866733436</v>
      </c>
    </row>
    <row r="245" spans="1:6" ht="13.5">
      <c r="A245" s="30">
        <f t="shared" si="11"/>
        <v>230</v>
      </c>
      <c r="B245" s="51" t="s">
        <v>255</v>
      </c>
      <c r="C245" s="51" t="s">
        <v>256</v>
      </c>
      <c r="D245" s="51">
        <v>10000</v>
      </c>
      <c r="E245" s="51">
        <v>10000</v>
      </c>
      <c r="F245" s="54">
        <f t="shared" si="10"/>
        <v>0.00775667857782229</v>
      </c>
    </row>
    <row r="246" spans="1:6" ht="13.5">
      <c r="A246" s="30">
        <f t="shared" si="11"/>
        <v>231</v>
      </c>
      <c r="B246" s="51" t="s">
        <v>91</v>
      </c>
      <c r="C246" s="51" t="s">
        <v>92</v>
      </c>
      <c r="D246" s="51">
        <v>10000</v>
      </c>
      <c r="E246" s="51">
        <v>10000</v>
      </c>
      <c r="F246" s="54">
        <f t="shared" si="10"/>
        <v>0.00775667857782229</v>
      </c>
    </row>
    <row r="247" spans="1:6" ht="13.5">
      <c r="A247" s="30">
        <f t="shared" si="11"/>
        <v>232</v>
      </c>
      <c r="B247" s="51" t="s">
        <v>124</v>
      </c>
      <c r="C247" s="51" t="s">
        <v>125</v>
      </c>
      <c r="D247" s="51">
        <v>10000</v>
      </c>
      <c r="E247" s="51">
        <v>10000</v>
      </c>
      <c r="F247" s="54">
        <f t="shared" si="10"/>
        <v>0.00775667857782229</v>
      </c>
    </row>
    <row r="248" spans="1:6" ht="13.5">
      <c r="A248" s="30">
        <f t="shared" si="11"/>
        <v>233</v>
      </c>
      <c r="B248" s="51" t="s">
        <v>259</v>
      </c>
      <c r="C248" s="51" t="s">
        <v>260</v>
      </c>
      <c r="D248" s="51">
        <v>8000</v>
      </c>
      <c r="E248" s="51">
        <v>8000</v>
      </c>
      <c r="F248" s="54">
        <f t="shared" si="10"/>
        <v>0.006205342862257833</v>
      </c>
    </row>
    <row r="249" spans="1:6" ht="13.5">
      <c r="A249" s="30">
        <f t="shared" si="11"/>
        <v>234</v>
      </c>
      <c r="B249" s="51" t="s">
        <v>375</v>
      </c>
      <c r="C249" s="51" t="s">
        <v>376</v>
      </c>
      <c r="D249" s="51">
        <v>7000</v>
      </c>
      <c r="E249" s="51">
        <v>7000</v>
      </c>
      <c r="F249" s="54">
        <f t="shared" si="10"/>
        <v>0.005429675004475604</v>
      </c>
    </row>
    <row r="250" spans="1:6" ht="13.5">
      <c r="A250" s="30">
        <f t="shared" si="11"/>
        <v>235</v>
      </c>
      <c r="B250" s="51" t="s">
        <v>487</v>
      </c>
      <c r="C250" s="51" t="s">
        <v>488</v>
      </c>
      <c r="D250" s="51">
        <v>6200</v>
      </c>
      <c r="E250" s="51">
        <v>6200</v>
      </c>
      <c r="F250" s="54">
        <f t="shared" si="10"/>
        <v>0.00480914071824982</v>
      </c>
    </row>
    <row r="251" spans="1:6" ht="13.5">
      <c r="A251" s="30">
        <f t="shared" si="11"/>
        <v>236</v>
      </c>
      <c r="B251" s="51" t="s">
        <v>452</v>
      </c>
      <c r="C251" s="51" t="s">
        <v>453</v>
      </c>
      <c r="D251" s="51">
        <v>5781</v>
      </c>
      <c r="E251" s="51"/>
      <c r="F251" s="54">
        <f t="shared" si="10"/>
        <v>0.004484135885839066</v>
      </c>
    </row>
    <row r="252" spans="1:6" ht="13.5">
      <c r="A252" s="30">
        <f t="shared" si="11"/>
        <v>237</v>
      </c>
      <c r="B252" s="51" t="s">
        <v>422</v>
      </c>
      <c r="C252" s="51" t="s">
        <v>423</v>
      </c>
      <c r="D252" s="51">
        <v>5620</v>
      </c>
      <c r="E252" s="51">
        <v>5620</v>
      </c>
      <c r="F252" s="54">
        <f t="shared" si="10"/>
        <v>0.004359253360736127</v>
      </c>
    </row>
    <row r="253" spans="1:6" ht="13.5">
      <c r="A253" s="30">
        <f t="shared" si="11"/>
        <v>238</v>
      </c>
      <c r="B253" s="51" t="s">
        <v>12</v>
      </c>
      <c r="C253" s="51" t="s">
        <v>13</v>
      </c>
      <c r="D253" s="51">
        <v>5540</v>
      </c>
      <c r="E253" s="51"/>
      <c r="F253" s="54">
        <f t="shared" si="10"/>
        <v>0.004297199932113549</v>
      </c>
    </row>
    <row r="254" spans="1:6" ht="13.5">
      <c r="A254" s="30">
        <f t="shared" si="11"/>
        <v>239</v>
      </c>
      <c r="B254" s="51" t="s">
        <v>247</v>
      </c>
      <c r="C254" s="51" t="s">
        <v>248</v>
      </c>
      <c r="D254" s="51">
        <v>5000</v>
      </c>
      <c r="E254" s="51">
        <v>5000</v>
      </c>
      <c r="F254" s="54">
        <f t="shared" si="10"/>
        <v>0.003878339288911145</v>
      </c>
    </row>
    <row r="255" spans="1:6" ht="13.5">
      <c r="A255" s="30">
        <f t="shared" si="11"/>
        <v>240</v>
      </c>
      <c r="B255" s="51" t="s">
        <v>284</v>
      </c>
      <c r="C255" s="51" t="s">
        <v>285</v>
      </c>
      <c r="D255" s="51">
        <v>5000</v>
      </c>
      <c r="E255" s="51">
        <v>5000</v>
      </c>
      <c r="F255" s="54">
        <f t="shared" si="10"/>
        <v>0.003878339288911145</v>
      </c>
    </row>
    <row r="256" spans="1:6" ht="13.5">
      <c r="A256" s="30">
        <f t="shared" si="11"/>
        <v>241</v>
      </c>
      <c r="B256" s="51" t="s">
        <v>572</v>
      </c>
      <c r="C256" s="51" t="s">
        <v>573</v>
      </c>
      <c r="D256" s="51">
        <v>5000</v>
      </c>
      <c r="E256" s="51">
        <v>5000</v>
      </c>
      <c r="F256" s="54">
        <f t="shared" si="10"/>
        <v>0.003878339288911145</v>
      </c>
    </row>
    <row r="257" spans="1:6" ht="13.5">
      <c r="A257" s="30">
        <f t="shared" si="11"/>
        <v>242</v>
      </c>
      <c r="B257" s="51" t="s">
        <v>81</v>
      </c>
      <c r="C257" s="51" t="s">
        <v>82</v>
      </c>
      <c r="D257" s="51">
        <v>5000</v>
      </c>
      <c r="E257" s="51">
        <v>5000</v>
      </c>
      <c r="F257" s="54">
        <f t="shared" si="10"/>
        <v>0.003878339288911145</v>
      </c>
    </row>
    <row r="258" spans="1:6" ht="13.5">
      <c r="A258" s="30">
        <f t="shared" si="11"/>
        <v>243</v>
      </c>
      <c r="B258" s="51" t="s">
        <v>116</v>
      </c>
      <c r="C258" s="51" t="s">
        <v>117</v>
      </c>
      <c r="D258" s="51">
        <v>4500</v>
      </c>
      <c r="E258" s="51">
        <v>4500</v>
      </c>
      <c r="F258" s="54">
        <f t="shared" si="10"/>
        <v>0.003490505360020031</v>
      </c>
    </row>
    <row r="259" spans="1:6" ht="13.5">
      <c r="A259" s="30">
        <f t="shared" si="11"/>
        <v>244</v>
      </c>
      <c r="B259" s="51" t="s">
        <v>21</v>
      </c>
      <c r="C259" s="51" t="s">
        <v>22</v>
      </c>
      <c r="D259" s="51">
        <v>4043</v>
      </c>
      <c r="E259" s="51">
        <v>4043</v>
      </c>
      <c r="F259" s="54">
        <f t="shared" si="10"/>
        <v>0.0031360251490135525</v>
      </c>
    </row>
    <row r="260" spans="1:6" ht="13.5">
      <c r="A260" s="30">
        <f t="shared" si="11"/>
        <v>245</v>
      </c>
      <c r="B260" s="51" t="s">
        <v>401</v>
      </c>
      <c r="C260" s="51" t="s">
        <v>402</v>
      </c>
      <c r="D260" s="51">
        <v>4000</v>
      </c>
      <c r="E260" s="51">
        <v>4000</v>
      </c>
      <c r="F260" s="54">
        <f t="shared" si="10"/>
        <v>0.0031026714311289164</v>
      </c>
    </row>
    <row r="261" spans="1:6" ht="13.5">
      <c r="A261" s="30">
        <f t="shared" si="11"/>
        <v>246</v>
      </c>
      <c r="B261" s="51" t="s">
        <v>377</v>
      </c>
      <c r="C261" s="51" t="s">
        <v>378</v>
      </c>
      <c r="D261" s="51">
        <v>3650</v>
      </c>
      <c r="E261" s="51">
        <v>3650</v>
      </c>
      <c r="F261" s="54">
        <f t="shared" si="10"/>
        <v>0.002831187680905136</v>
      </c>
    </row>
    <row r="262" spans="1:6" ht="13.5">
      <c r="A262" s="30">
        <f t="shared" si="11"/>
        <v>247</v>
      </c>
      <c r="B262" s="51" t="s">
        <v>493</v>
      </c>
      <c r="C262" s="51" t="s">
        <v>494</v>
      </c>
      <c r="D262" s="51">
        <v>3483</v>
      </c>
      <c r="E262" s="51">
        <v>3483</v>
      </c>
      <c r="F262" s="54">
        <f t="shared" si="10"/>
        <v>0.002701651148655504</v>
      </c>
    </row>
    <row r="263" spans="1:6" ht="13.5">
      <c r="A263" s="30">
        <f t="shared" si="11"/>
        <v>248</v>
      </c>
      <c r="B263" s="51" t="s">
        <v>329</v>
      </c>
      <c r="C263" s="51" t="s">
        <v>330</v>
      </c>
      <c r="D263" s="51">
        <v>3000</v>
      </c>
      <c r="E263" s="51">
        <v>3000</v>
      </c>
      <c r="F263" s="54">
        <f t="shared" si="10"/>
        <v>0.002327003573346687</v>
      </c>
    </row>
    <row r="264" spans="1:6" ht="13.5">
      <c r="A264" s="30">
        <f t="shared" si="11"/>
        <v>249</v>
      </c>
      <c r="B264" s="51" t="s">
        <v>574</v>
      </c>
      <c r="C264" s="51" t="s">
        <v>575</v>
      </c>
      <c r="D264" s="51">
        <v>2875</v>
      </c>
      <c r="E264" s="51">
        <v>2875</v>
      </c>
      <c r="F264" s="54">
        <f t="shared" si="10"/>
        <v>0.0022300450911239087</v>
      </c>
    </row>
    <row r="265" spans="1:6" ht="13.5">
      <c r="A265" s="30">
        <f t="shared" si="11"/>
        <v>250</v>
      </c>
      <c r="B265" s="51" t="s">
        <v>83</v>
      </c>
      <c r="C265" s="51" t="s">
        <v>84</v>
      </c>
      <c r="D265" s="51">
        <v>2800</v>
      </c>
      <c r="E265" s="51">
        <v>2800</v>
      </c>
      <c r="F265" s="54">
        <f t="shared" si="10"/>
        <v>0.0021718700017902414</v>
      </c>
    </row>
    <row r="266" spans="1:6" ht="13.5">
      <c r="A266" s="30">
        <f t="shared" si="11"/>
        <v>251</v>
      </c>
      <c r="B266" s="51" t="s">
        <v>23</v>
      </c>
      <c r="C266" s="51" t="s">
        <v>22</v>
      </c>
      <c r="D266" s="51">
        <v>2567</v>
      </c>
      <c r="E266" s="51">
        <v>2567</v>
      </c>
      <c r="F266" s="54">
        <f t="shared" si="10"/>
        <v>0.001991139390926982</v>
      </c>
    </row>
    <row r="267" spans="1:6" ht="13.5">
      <c r="A267" s="30">
        <f t="shared" si="11"/>
        <v>252</v>
      </c>
      <c r="B267" s="51" t="s">
        <v>348</v>
      </c>
      <c r="C267" s="51" t="s">
        <v>313</v>
      </c>
      <c r="D267" s="51">
        <v>2500</v>
      </c>
      <c r="E267" s="51">
        <v>2500</v>
      </c>
      <c r="F267" s="54">
        <f t="shared" si="10"/>
        <v>0.0019391696444555726</v>
      </c>
    </row>
    <row r="268" spans="1:6" ht="13.5">
      <c r="A268" s="30">
        <f t="shared" si="11"/>
        <v>253</v>
      </c>
      <c r="B268" s="51" t="s">
        <v>311</v>
      </c>
      <c r="C268" s="51" t="s">
        <v>312</v>
      </c>
      <c r="D268" s="51">
        <v>2500</v>
      </c>
      <c r="E268" s="51">
        <v>2500</v>
      </c>
      <c r="F268" s="54">
        <f t="shared" si="10"/>
        <v>0.0019391696444555726</v>
      </c>
    </row>
    <row r="269" spans="1:6" ht="13.5">
      <c r="A269" s="30">
        <f t="shared" si="11"/>
        <v>254</v>
      </c>
      <c r="B269" s="51" t="s">
        <v>424</v>
      </c>
      <c r="C269" s="51" t="s">
        <v>425</v>
      </c>
      <c r="D269" s="51">
        <v>2290</v>
      </c>
      <c r="E269" s="51">
        <v>2290</v>
      </c>
      <c r="F269" s="54">
        <f t="shared" si="10"/>
        <v>0.0017762793943213047</v>
      </c>
    </row>
    <row r="270" spans="1:6" ht="13.5">
      <c r="A270" s="30">
        <f t="shared" si="11"/>
        <v>255</v>
      </c>
      <c r="B270" s="51" t="s">
        <v>130</v>
      </c>
      <c r="C270" s="51" t="s">
        <v>131</v>
      </c>
      <c r="D270" s="51">
        <v>2250</v>
      </c>
      <c r="E270" s="51">
        <v>2250</v>
      </c>
      <c r="F270" s="54">
        <f t="shared" si="10"/>
        <v>0.0017452526800100154</v>
      </c>
    </row>
    <row r="271" spans="1:6" ht="13.5">
      <c r="A271" s="30">
        <f t="shared" si="11"/>
        <v>256</v>
      </c>
      <c r="B271" s="51" t="s">
        <v>17</v>
      </c>
      <c r="C271" s="51" t="s">
        <v>18</v>
      </c>
      <c r="D271" s="51">
        <v>2120</v>
      </c>
      <c r="E271" s="51">
        <v>2120</v>
      </c>
      <c r="F271" s="54">
        <f t="shared" si="10"/>
        <v>0.0016444158584983256</v>
      </c>
    </row>
    <row r="272" spans="1:6" ht="13.5">
      <c r="A272" s="30">
        <f t="shared" si="11"/>
        <v>257</v>
      </c>
      <c r="B272" s="51" t="s">
        <v>349</v>
      </c>
      <c r="C272" s="51" t="s">
        <v>350</v>
      </c>
      <c r="D272" s="51">
        <v>2050</v>
      </c>
      <c r="E272" s="51">
        <v>2050</v>
      </c>
      <c r="F272" s="54">
        <f t="shared" si="10"/>
        <v>0.0015901191084535696</v>
      </c>
    </row>
    <row r="273" spans="1:6" ht="13.5">
      <c r="A273" s="30">
        <f t="shared" si="11"/>
        <v>258</v>
      </c>
      <c r="B273" s="51" t="s">
        <v>245</v>
      </c>
      <c r="C273" s="51" t="s">
        <v>246</v>
      </c>
      <c r="D273" s="51">
        <v>2000</v>
      </c>
      <c r="E273" s="51">
        <v>2000</v>
      </c>
      <c r="F273" s="54">
        <f t="shared" si="10"/>
        <v>0.0015513357155644582</v>
      </c>
    </row>
    <row r="274" spans="1:6" ht="13.5">
      <c r="A274" s="30">
        <f t="shared" si="11"/>
        <v>259</v>
      </c>
      <c r="B274" s="51" t="s">
        <v>148</v>
      </c>
      <c r="C274" s="51" t="s">
        <v>149</v>
      </c>
      <c r="D274" s="51">
        <v>2000</v>
      </c>
      <c r="E274" s="51">
        <v>2000</v>
      </c>
      <c r="F274" s="54">
        <f t="shared" si="10"/>
        <v>0.0015513357155644582</v>
      </c>
    </row>
    <row r="275" spans="1:6" ht="13.5">
      <c r="A275" s="30">
        <f t="shared" si="11"/>
        <v>260</v>
      </c>
      <c r="B275" s="51" t="s">
        <v>19</v>
      </c>
      <c r="C275" s="51" t="s">
        <v>20</v>
      </c>
      <c r="D275" s="51">
        <v>2000</v>
      </c>
      <c r="E275" s="51">
        <v>2000</v>
      </c>
      <c r="F275" s="54">
        <f t="shared" si="10"/>
        <v>0.0015513357155644582</v>
      </c>
    </row>
    <row r="276" spans="1:6" ht="13.5">
      <c r="A276" s="30">
        <f t="shared" si="11"/>
        <v>261</v>
      </c>
      <c r="B276" s="51" t="s">
        <v>34</v>
      </c>
      <c r="C276" s="51" t="s">
        <v>35</v>
      </c>
      <c r="D276" s="51">
        <v>2000</v>
      </c>
      <c r="E276" s="51">
        <v>2000</v>
      </c>
      <c r="F276" s="54">
        <f t="shared" si="10"/>
        <v>0.0015513357155644582</v>
      </c>
    </row>
    <row r="277" spans="1:6" ht="13.5">
      <c r="A277" s="30">
        <f t="shared" si="11"/>
        <v>262</v>
      </c>
      <c r="B277" s="51" t="s">
        <v>269</v>
      </c>
      <c r="C277" s="51" t="s">
        <v>270</v>
      </c>
      <c r="D277" s="51">
        <v>2000</v>
      </c>
      <c r="E277" s="51">
        <v>2000</v>
      </c>
      <c r="F277" s="54">
        <f t="shared" si="10"/>
        <v>0.0015513357155644582</v>
      </c>
    </row>
    <row r="278" spans="1:6" ht="13.5">
      <c r="A278" s="30">
        <f t="shared" si="11"/>
        <v>263</v>
      </c>
      <c r="B278" s="51" t="s">
        <v>279</v>
      </c>
      <c r="C278" s="51" t="s">
        <v>280</v>
      </c>
      <c r="D278" s="51">
        <v>2000</v>
      </c>
      <c r="E278" s="51">
        <v>2000</v>
      </c>
      <c r="F278" s="54">
        <f t="shared" si="10"/>
        <v>0.0015513357155644582</v>
      </c>
    </row>
    <row r="279" spans="1:6" ht="13.5">
      <c r="A279" s="30">
        <f t="shared" si="11"/>
        <v>264</v>
      </c>
      <c r="B279" s="51" t="s">
        <v>346</v>
      </c>
      <c r="C279" s="51" t="s">
        <v>347</v>
      </c>
      <c r="D279" s="51">
        <v>2000</v>
      </c>
      <c r="E279" s="51">
        <v>2000</v>
      </c>
      <c r="F279" s="54">
        <f t="shared" si="10"/>
        <v>0.0015513357155644582</v>
      </c>
    </row>
    <row r="280" spans="1:6" ht="13.5">
      <c r="A280" s="30">
        <f t="shared" si="11"/>
        <v>265</v>
      </c>
      <c r="B280" s="51" t="s">
        <v>150</v>
      </c>
      <c r="C280" s="51" t="s">
        <v>151</v>
      </c>
      <c r="D280" s="51">
        <v>2000</v>
      </c>
      <c r="E280" s="51">
        <v>2000</v>
      </c>
      <c r="F280" s="54">
        <f t="shared" si="10"/>
        <v>0.0015513357155644582</v>
      </c>
    </row>
    <row r="281" spans="1:6" ht="13.5">
      <c r="A281" s="30">
        <f t="shared" si="11"/>
        <v>266</v>
      </c>
      <c r="B281" s="51" t="s">
        <v>237</v>
      </c>
      <c r="C281" s="51" t="s">
        <v>238</v>
      </c>
      <c r="D281" s="51">
        <v>1875</v>
      </c>
      <c r="E281" s="51">
        <v>1875</v>
      </c>
      <c r="F281" s="54">
        <f t="shared" si="10"/>
        <v>0.0014543772333416795</v>
      </c>
    </row>
    <row r="282" spans="1:6" ht="13.5">
      <c r="A282" s="30">
        <f t="shared" si="11"/>
        <v>267</v>
      </c>
      <c r="B282" s="51" t="s">
        <v>235</v>
      </c>
      <c r="C282" s="51" t="s">
        <v>236</v>
      </c>
      <c r="D282" s="51">
        <v>1840</v>
      </c>
      <c r="E282" s="51">
        <v>1840</v>
      </c>
      <c r="F282" s="54">
        <f t="shared" si="10"/>
        <v>0.0014272288583193015</v>
      </c>
    </row>
    <row r="283" spans="1:6" ht="13.5">
      <c r="A283" s="30">
        <f t="shared" si="11"/>
        <v>268</v>
      </c>
      <c r="B283" s="51" t="s">
        <v>118</v>
      </c>
      <c r="C283" s="51" t="s">
        <v>119</v>
      </c>
      <c r="D283" s="51">
        <v>1500</v>
      </c>
      <c r="E283" s="51">
        <v>1500</v>
      </c>
      <c r="F283" s="54">
        <f t="shared" si="10"/>
        <v>0.0011635017866733436</v>
      </c>
    </row>
    <row r="284" spans="1:6" ht="13.5">
      <c r="A284" s="30">
        <f t="shared" si="11"/>
        <v>269</v>
      </c>
      <c r="B284" s="51" t="s">
        <v>576</v>
      </c>
      <c r="C284" s="51" t="s">
        <v>577</v>
      </c>
      <c r="D284" s="51">
        <v>1500</v>
      </c>
      <c r="E284" s="51">
        <v>1500</v>
      </c>
      <c r="F284" s="54">
        <f t="shared" si="10"/>
        <v>0.0011635017866733436</v>
      </c>
    </row>
    <row r="285" spans="1:6" ht="13.5">
      <c r="A285" s="30">
        <f t="shared" si="11"/>
        <v>270</v>
      </c>
      <c r="B285" s="51" t="s">
        <v>109</v>
      </c>
      <c r="C285" s="51" t="s">
        <v>110</v>
      </c>
      <c r="D285" s="51">
        <v>1300</v>
      </c>
      <c r="E285" s="51">
        <v>1300</v>
      </c>
      <c r="F285" s="54">
        <f t="shared" si="10"/>
        <v>0.0010083682151168978</v>
      </c>
    </row>
    <row r="286" spans="1:6" ht="13.5">
      <c r="A286" s="30">
        <f t="shared" si="11"/>
        <v>271</v>
      </c>
      <c r="B286" s="51" t="s">
        <v>379</v>
      </c>
      <c r="C286" s="51" t="s">
        <v>380</v>
      </c>
      <c r="D286" s="51">
        <v>1250</v>
      </c>
      <c r="E286" s="51">
        <v>1250</v>
      </c>
      <c r="F286" s="54">
        <f t="shared" si="10"/>
        <v>0.0009695848222277863</v>
      </c>
    </row>
    <row r="287" spans="1:6" ht="13.5">
      <c r="A287" s="30">
        <f t="shared" si="11"/>
        <v>272</v>
      </c>
      <c r="B287" s="51" t="s">
        <v>381</v>
      </c>
      <c r="C287" s="51" t="s">
        <v>382</v>
      </c>
      <c r="D287" s="51">
        <v>1100</v>
      </c>
      <c r="E287" s="51">
        <v>1100</v>
      </c>
      <c r="F287" s="54">
        <f t="shared" si="10"/>
        <v>0.000853234643560452</v>
      </c>
    </row>
    <row r="288" spans="1:6" ht="13.5">
      <c r="A288" s="30">
        <f t="shared" si="11"/>
        <v>273</v>
      </c>
      <c r="B288" s="51" t="s">
        <v>251</v>
      </c>
      <c r="C288" s="51" t="s">
        <v>252</v>
      </c>
      <c r="D288" s="51">
        <v>1030</v>
      </c>
      <c r="E288" s="51">
        <v>1030</v>
      </c>
      <c r="F288" s="54">
        <f t="shared" si="10"/>
        <v>0.0007989378935156959</v>
      </c>
    </row>
    <row r="289" spans="1:6" ht="13.5">
      <c r="A289" s="30">
        <f t="shared" si="11"/>
        <v>274</v>
      </c>
      <c r="B289" s="51" t="s">
        <v>32</v>
      </c>
      <c r="C289" s="51" t="s">
        <v>33</v>
      </c>
      <c r="D289" s="51">
        <v>1000</v>
      </c>
      <c r="E289" s="51">
        <v>1000</v>
      </c>
      <c r="F289" s="54">
        <f t="shared" si="10"/>
        <v>0.0007756678577822291</v>
      </c>
    </row>
    <row r="290" spans="1:6" ht="13.5">
      <c r="A290" s="30">
        <f t="shared" si="11"/>
        <v>275</v>
      </c>
      <c r="B290" s="51" t="s">
        <v>403</v>
      </c>
      <c r="C290" s="51" t="s">
        <v>404</v>
      </c>
      <c r="D290" s="51">
        <v>1000</v>
      </c>
      <c r="E290" s="51">
        <v>1000</v>
      </c>
      <c r="F290" s="54">
        <f t="shared" si="10"/>
        <v>0.0007756678577822291</v>
      </c>
    </row>
    <row r="291" spans="1:6" ht="13.5">
      <c r="A291" s="30">
        <f t="shared" si="11"/>
        <v>276</v>
      </c>
      <c r="B291" s="51" t="s">
        <v>243</v>
      </c>
      <c r="C291" s="51" t="s">
        <v>244</v>
      </c>
      <c r="D291" s="51">
        <v>1000</v>
      </c>
      <c r="E291" s="51">
        <v>1000</v>
      </c>
      <c r="F291" s="54">
        <f t="shared" si="10"/>
        <v>0.0007756678577822291</v>
      </c>
    </row>
    <row r="292" spans="1:6" ht="13.5">
      <c r="A292" s="30">
        <f t="shared" si="11"/>
        <v>277</v>
      </c>
      <c r="B292" s="51" t="s">
        <v>249</v>
      </c>
      <c r="C292" s="51" t="s">
        <v>250</v>
      </c>
      <c r="D292" s="51">
        <v>1000</v>
      </c>
      <c r="E292" s="51">
        <v>1000</v>
      </c>
      <c r="F292" s="54">
        <f t="shared" si="10"/>
        <v>0.0007756678577822291</v>
      </c>
    </row>
    <row r="293" spans="1:6" ht="13.5">
      <c r="A293" s="30">
        <f t="shared" si="11"/>
        <v>278</v>
      </c>
      <c r="B293" s="51" t="s">
        <v>267</v>
      </c>
      <c r="C293" s="51" t="s">
        <v>268</v>
      </c>
      <c r="D293" s="51">
        <v>1000</v>
      </c>
      <c r="E293" s="51">
        <v>1000</v>
      </c>
      <c r="F293" s="54">
        <f t="shared" si="10"/>
        <v>0.0007756678577822291</v>
      </c>
    </row>
    <row r="294" spans="1:6" ht="13.5">
      <c r="A294" s="30">
        <f t="shared" si="11"/>
        <v>279</v>
      </c>
      <c r="B294" s="51" t="s">
        <v>271</v>
      </c>
      <c r="C294" s="51" t="s">
        <v>272</v>
      </c>
      <c r="D294" s="51">
        <v>1000</v>
      </c>
      <c r="E294" s="51">
        <v>1000</v>
      </c>
      <c r="F294" s="54">
        <f t="shared" si="10"/>
        <v>0.0007756678577822291</v>
      </c>
    </row>
    <row r="295" spans="1:6" ht="13.5">
      <c r="A295" s="30">
        <f t="shared" si="11"/>
        <v>280</v>
      </c>
      <c r="B295" s="51" t="s">
        <v>578</v>
      </c>
      <c r="C295" s="51" t="s">
        <v>579</v>
      </c>
      <c r="D295" s="51">
        <v>1000</v>
      </c>
      <c r="E295" s="51">
        <v>1000</v>
      </c>
      <c r="F295" s="54">
        <f aca="true" t="shared" si="12" ref="F295:F358">D295/128921160*100</f>
        <v>0.0007756678577822291</v>
      </c>
    </row>
    <row r="296" spans="1:6" ht="13.5">
      <c r="A296" s="30">
        <f t="shared" si="11"/>
        <v>281</v>
      </c>
      <c r="B296" s="51" t="s">
        <v>277</v>
      </c>
      <c r="C296" s="51" t="s">
        <v>278</v>
      </c>
      <c r="D296" s="51">
        <v>1000</v>
      </c>
      <c r="E296" s="51">
        <v>1000</v>
      </c>
      <c r="F296" s="54">
        <f t="shared" si="12"/>
        <v>0.0007756678577822291</v>
      </c>
    </row>
    <row r="297" spans="1:6" ht="13.5">
      <c r="A297" s="30">
        <f aca="true" t="shared" si="13" ref="A297:A360">A296+1</f>
        <v>282</v>
      </c>
      <c r="B297" s="51" t="s">
        <v>489</v>
      </c>
      <c r="C297" s="51" t="s">
        <v>490</v>
      </c>
      <c r="D297" s="51">
        <v>1000</v>
      </c>
      <c r="E297" s="51">
        <v>1000</v>
      </c>
      <c r="F297" s="54">
        <f t="shared" si="12"/>
        <v>0.0007756678577822291</v>
      </c>
    </row>
    <row r="298" spans="1:6" ht="13.5">
      <c r="A298" s="30">
        <f t="shared" si="13"/>
        <v>283</v>
      </c>
      <c r="B298" s="51" t="s">
        <v>105</v>
      </c>
      <c r="C298" s="51" t="s">
        <v>106</v>
      </c>
      <c r="D298" s="51">
        <v>1000</v>
      </c>
      <c r="E298" s="51">
        <v>1000</v>
      </c>
      <c r="F298" s="54">
        <f t="shared" si="12"/>
        <v>0.0007756678577822291</v>
      </c>
    </row>
    <row r="299" spans="1:6" ht="13.5">
      <c r="A299" s="30">
        <f t="shared" si="13"/>
        <v>284</v>
      </c>
      <c r="B299" s="51" t="s">
        <v>132</v>
      </c>
      <c r="C299" s="51" t="s">
        <v>133</v>
      </c>
      <c r="D299" s="51">
        <v>1000</v>
      </c>
      <c r="E299" s="51">
        <v>1000</v>
      </c>
      <c r="F299" s="54">
        <f t="shared" si="12"/>
        <v>0.0007756678577822291</v>
      </c>
    </row>
    <row r="300" spans="1:6" ht="13.5">
      <c r="A300" s="30">
        <f t="shared" si="13"/>
        <v>285</v>
      </c>
      <c r="B300" s="51" t="s">
        <v>141</v>
      </c>
      <c r="C300" s="51" t="s">
        <v>142</v>
      </c>
      <c r="D300" s="51">
        <v>1000</v>
      </c>
      <c r="E300" s="51">
        <v>1000</v>
      </c>
      <c r="F300" s="54">
        <f t="shared" si="12"/>
        <v>0.0007756678577822291</v>
      </c>
    </row>
    <row r="301" spans="1:6" ht="13.5">
      <c r="A301" s="30">
        <f t="shared" si="13"/>
        <v>286</v>
      </c>
      <c r="B301" s="51" t="s">
        <v>144</v>
      </c>
      <c r="C301" s="51" t="s">
        <v>145</v>
      </c>
      <c r="D301" s="51">
        <v>1000</v>
      </c>
      <c r="E301" s="51">
        <v>1000</v>
      </c>
      <c r="F301" s="54">
        <f t="shared" si="12"/>
        <v>0.0007756678577822291</v>
      </c>
    </row>
    <row r="302" spans="1:6" ht="13.5">
      <c r="A302" s="30">
        <f t="shared" si="13"/>
        <v>287</v>
      </c>
      <c r="B302" s="51" t="s">
        <v>849</v>
      </c>
      <c r="C302" s="51" t="s">
        <v>850</v>
      </c>
      <c r="D302" s="51">
        <v>1000</v>
      </c>
      <c r="E302" s="51">
        <v>1000</v>
      </c>
      <c r="F302" s="54">
        <f t="shared" si="12"/>
        <v>0.0007756678577822291</v>
      </c>
    </row>
    <row r="303" spans="1:6" ht="13.5">
      <c r="A303" s="30">
        <f t="shared" si="13"/>
        <v>288</v>
      </c>
      <c r="B303" s="51" t="s">
        <v>38</v>
      </c>
      <c r="C303" s="51" t="s">
        <v>234</v>
      </c>
      <c r="D303" s="51">
        <v>951</v>
      </c>
      <c r="E303" s="51">
        <v>951</v>
      </c>
      <c r="F303" s="54">
        <f t="shared" si="12"/>
        <v>0.0007376601327508998</v>
      </c>
    </row>
    <row r="304" spans="1:6" ht="13.5">
      <c r="A304" s="30">
        <f t="shared" si="13"/>
        <v>289</v>
      </c>
      <c r="B304" s="51" t="s">
        <v>383</v>
      </c>
      <c r="C304" s="51" t="s">
        <v>384</v>
      </c>
      <c r="D304" s="51">
        <v>950</v>
      </c>
      <c r="E304" s="51">
        <v>950</v>
      </c>
      <c r="F304" s="54">
        <f t="shared" si="12"/>
        <v>0.0007368844648931176</v>
      </c>
    </row>
    <row r="305" spans="1:6" ht="13.5">
      <c r="A305" s="30">
        <f t="shared" si="13"/>
        <v>290</v>
      </c>
      <c r="B305" s="51" t="s">
        <v>385</v>
      </c>
      <c r="C305" s="51" t="s">
        <v>386</v>
      </c>
      <c r="D305" s="51">
        <v>920</v>
      </c>
      <c r="E305" s="51">
        <v>920</v>
      </c>
      <c r="F305" s="54">
        <f t="shared" si="12"/>
        <v>0.0007136144291596507</v>
      </c>
    </row>
    <row r="306" spans="1:6" ht="13.5">
      <c r="A306" s="30">
        <f t="shared" si="13"/>
        <v>291</v>
      </c>
      <c r="B306" s="51" t="s">
        <v>389</v>
      </c>
      <c r="C306" s="51" t="s">
        <v>390</v>
      </c>
      <c r="D306" s="51">
        <v>805</v>
      </c>
      <c r="E306" s="51">
        <v>805</v>
      </c>
      <c r="F306" s="54">
        <f t="shared" si="12"/>
        <v>0.0006244126255146944</v>
      </c>
    </row>
    <row r="307" spans="1:6" ht="13.5">
      <c r="A307" s="30">
        <f t="shared" si="13"/>
        <v>292</v>
      </c>
      <c r="B307" s="51" t="s">
        <v>265</v>
      </c>
      <c r="C307" s="51" t="s">
        <v>266</v>
      </c>
      <c r="D307" s="51">
        <v>800</v>
      </c>
      <c r="E307" s="51">
        <v>800</v>
      </c>
      <c r="F307" s="54">
        <f t="shared" si="12"/>
        <v>0.0006205342862257833</v>
      </c>
    </row>
    <row r="308" spans="1:6" ht="13.5">
      <c r="A308" s="30">
        <f t="shared" si="13"/>
        <v>293</v>
      </c>
      <c r="B308" s="51" t="s">
        <v>14</v>
      </c>
      <c r="C308" s="51" t="s">
        <v>15</v>
      </c>
      <c r="D308" s="51">
        <v>750</v>
      </c>
      <c r="E308" s="51"/>
      <c r="F308" s="54">
        <f t="shared" si="12"/>
        <v>0.0005817508933366718</v>
      </c>
    </row>
    <row r="309" spans="1:6" ht="13.5">
      <c r="A309" s="30">
        <f t="shared" si="13"/>
        <v>294</v>
      </c>
      <c r="B309" s="51" t="s">
        <v>351</v>
      </c>
      <c r="C309" s="51" t="s">
        <v>16</v>
      </c>
      <c r="D309" s="51">
        <v>750</v>
      </c>
      <c r="E309" s="51">
        <v>750</v>
      </c>
      <c r="F309" s="54">
        <f t="shared" si="12"/>
        <v>0.0005817508933366718</v>
      </c>
    </row>
    <row r="310" spans="1:6" ht="13.5">
      <c r="A310" s="30">
        <f t="shared" si="13"/>
        <v>295</v>
      </c>
      <c r="B310" s="51" t="s">
        <v>428</v>
      </c>
      <c r="C310" s="51" t="s">
        <v>429</v>
      </c>
      <c r="D310" s="51">
        <v>750</v>
      </c>
      <c r="E310" s="51">
        <v>750</v>
      </c>
      <c r="F310" s="54">
        <f t="shared" si="12"/>
        <v>0.0005817508933366718</v>
      </c>
    </row>
    <row r="311" spans="1:6" ht="13.5">
      <c r="A311" s="30">
        <f t="shared" si="13"/>
        <v>296</v>
      </c>
      <c r="B311" s="51" t="s">
        <v>253</v>
      </c>
      <c r="C311" s="51" t="s">
        <v>254</v>
      </c>
      <c r="D311" s="51">
        <v>700</v>
      </c>
      <c r="E311" s="51">
        <v>700</v>
      </c>
      <c r="F311" s="54">
        <f t="shared" si="12"/>
        <v>0.0005429675004475603</v>
      </c>
    </row>
    <row r="312" spans="1:6" ht="13.5">
      <c r="A312" s="30">
        <f t="shared" si="13"/>
        <v>297</v>
      </c>
      <c r="B312" s="51" t="s">
        <v>101</v>
      </c>
      <c r="C312" s="51" t="s">
        <v>102</v>
      </c>
      <c r="D312" s="51">
        <v>700</v>
      </c>
      <c r="E312" s="51">
        <v>700</v>
      </c>
      <c r="F312" s="54">
        <f t="shared" si="12"/>
        <v>0.0005429675004475603</v>
      </c>
    </row>
    <row r="313" spans="1:6" ht="13.5">
      <c r="A313" s="30">
        <f t="shared" si="13"/>
        <v>298</v>
      </c>
      <c r="B313" s="51" t="s">
        <v>113</v>
      </c>
      <c r="C313" s="51" t="s">
        <v>114</v>
      </c>
      <c r="D313" s="51">
        <v>522</v>
      </c>
      <c r="E313" s="51">
        <v>522</v>
      </c>
      <c r="F313" s="54">
        <f t="shared" si="12"/>
        <v>0.0004048986217623236</v>
      </c>
    </row>
    <row r="314" spans="1:6" ht="13.5">
      <c r="A314" s="30">
        <f t="shared" si="13"/>
        <v>299</v>
      </c>
      <c r="B314" s="51" t="s">
        <v>440</v>
      </c>
      <c r="C314" s="51" t="s">
        <v>441</v>
      </c>
      <c r="D314" s="51">
        <v>500</v>
      </c>
      <c r="E314" s="51">
        <v>500</v>
      </c>
      <c r="F314" s="54">
        <f t="shared" si="12"/>
        <v>0.00038783392889111455</v>
      </c>
    </row>
    <row r="315" spans="1:6" ht="13.5">
      <c r="A315" s="30">
        <f t="shared" si="13"/>
        <v>300</v>
      </c>
      <c r="B315" s="51" t="s">
        <v>28</v>
      </c>
      <c r="C315" s="51" t="s">
        <v>29</v>
      </c>
      <c r="D315" s="51">
        <v>500</v>
      </c>
      <c r="E315" s="51">
        <v>500</v>
      </c>
      <c r="F315" s="54">
        <f t="shared" si="12"/>
        <v>0.00038783392889111455</v>
      </c>
    </row>
    <row r="316" spans="1:6" ht="13.5">
      <c r="A316" s="30">
        <f t="shared" si="13"/>
        <v>301</v>
      </c>
      <c r="B316" s="51" t="s">
        <v>30</v>
      </c>
      <c r="C316" s="51" t="s">
        <v>31</v>
      </c>
      <c r="D316" s="51">
        <v>500</v>
      </c>
      <c r="E316" s="51">
        <v>500</v>
      </c>
      <c r="F316" s="54">
        <f t="shared" si="12"/>
        <v>0.00038783392889111455</v>
      </c>
    </row>
    <row r="317" spans="1:6" ht="13.5">
      <c r="A317" s="30">
        <f t="shared" si="13"/>
        <v>302</v>
      </c>
      <c r="B317" s="51" t="s">
        <v>331</v>
      </c>
      <c r="C317" s="51" t="s">
        <v>332</v>
      </c>
      <c r="D317" s="51">
        <v>500</v>
      </c>
      <c r="E317" s="51">
        <v>500</v>
      </c>
      <c r="F317" s="54">
        <f t="shared" si="12"/>
        <v>0.00038783392889111455</v>
      </c>
    </row>
    <row r="318" spans="1:6" ht="13.5">
      <c r="A318" s="30">
        <f t="shared" si="13"/>
        <v>303</v>
      </c>
      <c r="B318" s="51" t="s">
        <v>120</v>
      </c>
      <c r="C318" s="51" t="s">
        <v>121</v>
      </c>
      <c r="D318" s="51">
        <v>500</v>
      </c>
      <c r="E318" s="51">
        <v>500</v>
      </c>
      <c r="F318" s="54">
        <f t="shared" si="12"/>
        <v>0.00038783392889111455</v>
      </c>
    </row>
    <row r="319" spans="1:6" ht="13.5">
      <c r="A319" s="30">
        <f t="shared" si="13"/>
        <v>304</v>
      </c>
      <c r="B319" s="51" t="s">
        <v>580</v>
      </c>
      <c r="C319" s="51" t="s">
        <v>581</v>
      </c>
      <c r="D319" s="51">
        <v>500</v>
      </c>
      <c r="E319" s="51">
        <v>500</v>
      </c>
      <c r="F319" s="54">
        <f t="shared" si="12"/>
        <v>0.00038783392889111455</v>
      </c>
    </row>
    <row r="320" spans="1:6" ht="13.5">
      <c r="A320" s="30">
        <f t="shared" si="13"/>
        <v>305</v>
      </c>
      <c r="B320" s="51" t="s">
        <v>152</v>
      </c>
      <c r="C320" s="51" t="s">
        <v>153</v>
      </c>
      <c r="D320" s="51">
        <v>500</v>
      </c>
      <c r="E320" s="51">
        <v>500</v>
      </c>
      <c r="F320" s="54">
        <f t="shared" si="12"/>
        <v>0.00038783392889111455</v>
      </c>
    </row>
    <row r="321" spans="1:6" ht="13.5">
      <c r="A321" s="30">
        <f t="shared" si="13"/>
        <v>306</v>
      </c>
      <c r="B321" s="51" t="s">
        <v>407</v>
      </c>
      <c r="C321" s="51" t="s">
        <v>408</v>
      </c>
      <c r="D321" s="51">
        <v>500</v>
      </c>
      <c r="E321" s="51">
        <v>500</v>
      </c>
      <c r="F321" s="54">
        <f t="shared" si="12"/>
        <v>0.00038783392889111455</v>
      </c>
    </row>
    <row r="322" spans="1:6" ht="13.5">
      <c r="A322" s="30">
        <f t="shared" si="13"/>
        <v>307</v>
      </c>
      <c r="B322" s="51" t="s">
        <v>391</v>
      </c>
      <c r="C322" s="51" t="s">
        <v>392</v>
      </c>
      <c r="D322" s="51">
        <v>450</v>
      </c>
      <c r="E322" s="51">
        <v>450</v>
      </c>
      <c r="F322" s="54">
        <f t="shared" si="12"/>
        <v>0.0003490505360020031</v>
      </c>
    </row>
    <row r="323" spans="1:6" ht="13.5">
      <c r="A323" s="30">
        <f t="shared" si="13"/>
        <v>308</v>
      </c>
      <c r="B323" s="51" t="s">
        <v>103</v>
      </c>
      <c r="C323" s="51" t="s">
        <v>104</v>
      </c>
      <c r="D323" s="51">
        <v>420</v>
      </c>
      <c r="E323" s="51">
        <v>420</v>
      </c>
      <c r="F323" s="54">
        <f t="shared" si="12"/>
        <v>0.0003257805002685362</v>
      </c>
    </row>
    <row r="324" spans="1:6" ht="13.5">
      <c r="A324" s="30">
        <f t="shared" si="13"/>
        <v>309</v>
      </c>
      <c r="B324" s="51" t="s">
        <v>851</v>
      </c>
      <c r="C324" s="51" t="s">
        <v>852</v>
      </c>
      <c r="D324" s="51">
        <v>400</v>
      </c>
      <c r="E324" s="51">
        <v>400</v>
      </c>
      <c r="F324" s="54">
        <f t="shared" si="12"/>
        <v>0.00031026714311289163</v>
      </c>
    </row>
    <row r="325" spans="1:6" ht="13.5">
      <c r="A325" s="30">
        <f t="shared" si="13"/>
        <v>310</v>
      </c>
      <c r="B325" s="51" t="s">
        <v>122</v>
      </c>
      <c r="C325" s="51" t="s">
        <v>123</v>
      </c>
      <c r="D325" s="51">
        <v>400</v>
      </c>
      <c r="E325" s="51">
        <v>400</v>
      </c>
      <c r="F325" s="54">
        <f t="shared" si="12"/>
        <v>0.00031026714311289163</v>
      </c>
    </row>
    <row r="326" spans="1:6" ht="13.5">
      <c r="A326" s="30">
        <f t="shared" si="13"/>
        <v>311</v>
      </c>
      <c r="B326" s="51" t="s">
        <v>409</v>
      </c>
      <c r="C326" s="51" t="s">
        <v>410</v>
      </c>
      <c r="D326" s="51">
        <v>400</v>
      </c>
      <c r="E326" s="51">
        <v>400</v>
      </c>
      <c r="F326" s="54">
        <f t="shared" si="12"/>
        <v>0.00031026714311289163</v>
      </c>
    </row>
    <row r="327" spans="1:6" ht="13.5">
      <c r="A327" s="30">
        <f t="shared" si="13"/>
        <v>312</v>
      </c>
      <c r="B327" s="51" t="s">
        <v>286</v>
      </c>
      <c r="C327" s="51" t="s">
        <v>287</v>
      </c>
      <c r="D327" s="51">
        <v>400</v>
      </c>
      <c r="E327" s="51">
        <v>400</v>
      </c>
      <c r="F327" s="54">
        <f t="shared" si="12"/>
        <v>0.00031026714311289163</v>
      </c>
    </row>
    <row r="328" spans="1:6" ht="13.5">
      <c r="A328" s="30">
        <f t="shared" si="13"/>
        <v>313</v>
      </c>
      <c r="B328" s="51" t="s">
        <v>85</v>
      </c>
      <c r="C328" s="51" t="s">
        <v>86</v>
      </c>
      <c r="D328" s="51">
        <v>350</v>
      </c>
      <c r="E328" s="51">
        <v>350</v>
      </c>
      <c r="F328" s="54">
        <f t="shared" si="12"/>
        <v>0.00027148375022378017</v>
      </c>
    </row>
    <row r="329" spans="1:6" ht="13.5">
      <c r="A329" s="30">
        <f t="shared" si="13"/>
        <v>314</v>
      </c>
      <c r="B329" s="51" t="s">
        <v>352</v>
      </c>
      <c r="C329" s="51" t="s">
        <v>353</v>
      </c>
      <c r="D329" s="51">
        <v>350</v>
      </c>
      <c r="E329" s="51">
        <v>350</v>
      </c>
      <c r="F329" s="54">
        <f t="shared" si="12"/>
        <v>0.00027148375022378017</v>
      </c>
    </row>
    <row r="330" spans="1:6" ht="13.5">
      <c r="A330" s="30">
        <f t="shared" si="13"/>
        <v>315</v>
      </c>
      <c r="B330" s="51" t="s">
        <v>354</v>
      </c>
      <c r="C330" s="51" t="s">
        <v>355</v>
      </c>
      <c r="D330" s="51">
        <v>350</v>
      </c>
      <c r="E330" s="51">
        <v>350</v>
      </c>
      <c r="F330" s="54">
        <f t="shared" si="12"/>
        <v>0.00027148375022378017</v>
      </c>
    </row>
    <row r="331" spans="1:6" ht="13.5">
      <c r="A331" s="30">
        <f t="shared" si="13"/>
        <v>316</v>
      </c>
      <c r="B331" s="51" t="s">
        <v>530</v>
      </c>
      <c r="C331" s="51" t="s">
        <v>531</v>
      </c>
      <c r="D331" s="51">
        <v>350</v>
      </c>
      <c r="E331" s="51">
        <v>350</v>
      </c>
      <c r="F331" s="54">
        <f t="shared" si="12"/>
        <v>0.00027148375022378017</v>
      </c>
    </row>
    <row r="332" spans="1:6" ht="13.5">
      <c r="A332" s="30">
        <f t="shared" si="13"/>
        <v>317</v>
      </c>
      <c r="B332" s="51" t="s">
        <v>356</v>
      </c>
      <c r="C332" s="51" t="s">
        <v>357</v>
      </c>
      <c r="D332" s="51">
        <v>344</v>
      </c>
      <c r="E332" s="51">
        <v>344</v>
      </c>
      <c r="F332" s="54">
        <f t="shared" si="12"/>
        <v>0.0002668297430770868</v>
      </c>
    </row>
    <row r="333" spans="1:6" ht="13.5">
      <c r="A333" s="30">
        <f t="shared" si="13"/>
        <v>318</v>
      </c>
      <c r="B333" s="51" t="s">
        <v>239</v>
      </c>
      <c r="C333" s="51" t="s">
        <v>240</v>
      </c>
      <c r="D333" s="51">
        <v>320</v>
      </c>
      <c r="E333" s="51">
        <v>320</v>
      </c>
      <c r="F333" s="54">
        <f t="shared" si="12"/>
        <v>0.0002482137144903133</v>
      </c>
    </row>
    <row r="334" spans="1:6" ht="13.5">
      <c r="A334" s="30">
        <f t="shared" si="13"/>
        <v>319</v>
      </c>
      <c r="B334" s="51" t="s">
        <v>426</v>
      </c>
      <c r="C334" s="51" t="s">
        <v>427</v>
      </c>
      <c r="D334" s="51">
        <v>310</v>
      </c>
      <c r="E334" s="51">
        <v>310</v>
      </c>
      <c r="F334" s="54">
        <f t="shared" si="12"/>
        <v>0.00024045703591249102</v>
      </c>
    </row>
    <row r="335" spans="1:6" ht="13.5">
      <c r="A335" s="30">
        <f t="shared" si="13"/>
        <v>320</v>
      </c>
      <c r="B335" s="51" t="s">
        <v>853</v>
      </c>
      <c r="C335" s="51" t="s">
        <v>854</v>
      </c>
      <c r="D335" s="51">
        <v>300</v>
      </c>
      <c r="E335" s="51">
        <v>300</v>
      </c>
      <c r="F335" s="54">
        <f t="shared" si="12"/>
        <v>0.00023270035733466874</v>
      </c>
    </row>
    <row r="336" spans="1:6" ht="13.5">
      <c r="A336" s="30">
        <f t="shared" si="13"/>
        <v>321</v>
      </c>
      <c r="B336" s="51" t="s">
        <v>24</v>
      </c>
      <c r="C336" s="51" t="s">
        <v>25</v>
      </c>
      <c r="D336" s="51">
        <v>300</v>
      </c>
      <c r="E336" s="51">
        <v>300</v>
      </c>
      <c r="F336" s="54">
        <f t="shared" si="12"/>
        <v>0.00023270035733466874</v>
      </c>
    </row>
    <row r="337" spans="1:6" ht="13.5">
      <c r="A337" s="30">
        <f t="shared" si="13"/>
        <v>322</v>
      </c>
      <c r="B337" s="51" t="s">
        <v>111</v>
      </c>
      <c r="C337" s="51" t="s">
        <v>112</v>
      </c>
      <c r="D337" s="51">
        <v>300</v>
      </c>
      <c r="E337" s="51">
        <v>300</v>
      </c>
      <c r="F337" s="54">
        <f t="shared" si="12"/>
        <v>0.00023270035733466874</v>
      </c>
    </row>
    <row r="338" spans="1:6" ht="13.5">
      <c r="A338" s="30">
        <f t="shared" si="13"/>
        <v>323</v>
      </c>
      <c r="B338" s="51" t="s">
        <v>273</v>
      </c>
      <c r="C338" s="51" t="s">
        <v>274</v>
      </c>
      <c r="D338" s="51">
        <v>280</v>
      </c>
      <c r="E338" s="51">
        <v>280</v>
      </c>
      <c r="F338" s="54">
        <f t="shared" si="12"/>
        <v>0.00021718700017902415</v>
      </c>
    </row>
    <row r="339" spans="1:6" ht="13.5">
      <c r="A339" s="30">
        <f t="shared" si="13"/>
        <v>324</v>
      </c>
      <c r="B339" s="51" t="s">
        <v>126</v>
      </c>
      <c r="C339" s="51" t="s">
        <v>127</v>
      </c>
      <c r="D339" s="51">
        <v>280</v>
      </c>
      <c r="E339" s="51">
        <v>280</v>
      </c>
      <c r="F339" s="54">
        <f t="shared" si="12"/>
        <v>0.00021718700017902415</v>
      </c>
    </row>
    <row r="340" spans="1:6" ht="13.5">
      <c r="A340" s="30">
        <f t="shared" si="13"/>
        <v>325</v>
      </c>
      <c r="B340" s="51" t="s">
        <v>528</v>
      </c>
      <c r="C340" s="51" t="s">
        <v>529</v>
      </c>
      <c r="D340" s="51">
        <v>250</v>
      </c>
      <c r="E340" s="51">
        <v>250</v>
      </c>
      <c r="F340" s="54">
        <f t="shared" si="12"/>
        <v>0.00019391696444555728</v>
      </c>
    </row>
    <row r="341" spans="1:6" ht="13.5">
      <c r="A341" s="30">
        <f t="shared" si="13"/>
        <v>326</v>
      </c>
      <c r="B341" s="51" t="s">
        <v>97</v>
      </c>
      <c r="C341" s="51" t="s">
        <v>98</v>
      </c>
      <c r="D341" s="51">
        <v>250</v>
      </c>
      <c r="E341" s="51">
        <v>250</v>
      </c>
      <c r="F341" s="54">
        <f t="shared" si="12"/>
        <v>0.00019391696444555728</v>
      </c>
    </row>
    <row r="342" spans="1:6" ht="13.5">
      <c r="A342" s="30">
        <f t="shared" si="13"/>
        <v>327</v>
      </c>
      <c r="B342" s="51" t="s">
        <v>288</v>
      </c>
      <c r="C342" s="51" t="s">
        <v>289</v>
      </c>
      <c r="D342" s="51">
        <v>250</v>
      </c>
      <c r="E342" s="51">
        <v>250</v>
      </c>
      <c r="F342" s="54">
        <f t="shared" si="12"/>
        <v>0.00019391696444555728</v>
      </c>
    </row>
    <row r="343" spans="1:6" ht="13.5">
      <c r="A343" s="30">
        <f t="shared" si="13"/>
        <v>328</v>
      </c>
      <c r="B343" s="51" t="s">
        <v>411</v>
      </c>
      <c r="C343" s="51" t="s">
        <v>412</v>
      </c>
      <c r="D343" s="51">
        <v>250</v>
      </c>
      <c r="E343" s="51">
        <v>250</v>
      </c>
      <c r="F343" s="54">
        <f t="shared" si="12"/>
        <v>0.00019391696444555728</v>
      </c>
    </row>
    <row r="344" spans="1:6" ht="13.5">
      <c r="A344" s="30">
        <f t="shared" si="13"/>
        <v>329</v>
      </c>
      <c r="B344" s="51" t="s">
        <v>358</v>
      </c>
      <c r="C344" s="51" t="s">
        <v>359</v>
      </c>
      <c r="D344" s="51">
        <v>250</v>
      </c>
      <c r="E344" s="51">
        <v>250</v>
      </c>
      <c r="F344" s="54">
        <f t="shared" si="12"/>
        <v>0.00019391696444555728</v>
      </c>
    </row>
    <row r="345" spans="1:6" ht="13.5">
      <c r="A345" s="30">
        <f t="shared" si="13"/>
        <v>330</v>
      </c>
      <c r="B345" s="51" t="s">
        <v>107</v>
      </c>
      <c r="C345" s="51" t="s">
        <v>108</v>
      </c>
      <c r="D345" s="51">
        <v>230</v>
      </c>
      <c r="E345" s="51">
        <v>230</v>
      </c>
      <c r="F345" s="54">
        <f t="shared" si="12"/>
        <v>0.00017840360728991269</v>
      </c>
    </row>
    <row r="346" spans="1:6" ht="13.5">
      <c r="A346" s="30">
        <f t="shared" si="13"/>
        <v>331</v>
      </c>
      <c r="B346" s="51" t="s">
        <v>491</v>
      </c>
      <c r="C346" s="51" t="s">
        <v>492</v>
      </c>
      <c r="D346" s="51">
        <v>210</v>
      </c>
      <c r="E346" s="51">
        <v>210</v>
      </c>
      <c r="F346" s="54">
        <f t="shared" si="12"/>
        <v>0.0001628902501342681</v>
      </c>
    </row>
    <row r="347" spans="1:6" ht="13.5">
      <c r="A347" s="30">
        <f t="shared" si="13"/>
        <v>332</v>
      </c>
      <c r="B347" s="51" t="s">
        <v>582</v>
      </c>
      <c r="C347" s="51" t="s">
        <v>583</v>
      </c>
      <c r="D347" s="51">
        <v>200</v>
      </c>
      <c r="E347" s="51">
        <v>200</v>
      </c>
      <c r="F347" s="54">
        <f t="shared" si="12"/>
        <v>0.00015513357155644582</v>
      </c>
    </row>
    <row r="348" spans="1:6" ht="13.5">
      <c r="A348" s="30">
        <f t="shared" si="13"/>
        <v>333</v>
      </c>
      <c r="B348" s="51" t="s">
        <v>95</v>
      </c>
      <c r="C348" s="51" t="s">
        <v>96</v>
      </c>
      <c r="D348" s="51">
        <v>200</v>
      </c>
      <c r="E348" s="51">
        <v>200</v>
      </c>
      <c r="F348" s="54">
        <f t="shared" si="12"/>
        <v>0.00015513357155644582</v>
      </c>
    </row>
    <row r="349" spans="1:6" ht="13.5">
      <c r="A349" s="30">
        <f t="shared" si="13"/>
        <v>334</v>
      </c>
      <c r="B349" s="51" t="s">
        <v>99</v>
      </c>
      <c r="C349" s="51" t="s">
        <v>100</v>
      </c>
      <c r="D349" s="51">
        <v>200</v>
      </c>
      <c r="E349" s="51">
        <v>200</v>
      </c>
      <c r="F349" s="54">
        <f t="shared" si="12"/>
        <v>0.00015513357155644582</v>
      </c>
    </row>
    <row r="350" spans="1:6" ht="13.5">
      <c r="A350" s="30">
        <f t="shared" si="13"/>
        <v>335</v>
      </c>
      <c r="B350" s="51" t="s">
        <v>413</v>
      </c>
      <c r="C350" s="51" t="s">
        <v>414</v>
      </c>
      <c r="D350" s="51">
        <v>200</v>
      </c>
      <c r="E350" s="51">
        <v>200</v>
      </c>
      <c r="F350" s="54">
        <f t="shared" si="12"/>
        <v>0.00015513357155644582</v>
      </c>
    </row>
    <row r="351" spans="1:6" ht="13.5">
      <c r="A351" s="30">
        <f t="shared" si="13"/>
        <v>336</v>
      </c>
      <c r="B351" s="51" t="s">
        <v>534</v>
      </c>
      <c r="C351" s="51" t="s">
        <v>535</v>
      </c>
      <c r="D351" s="51">
        <v>181</v>
      </c>
      <c r="E351" s="51">
        <v>181</v>
      </c>
      <c r="F351" s="54">
        <f t="shared" si="12"/>
        <v>0.00014039588225858346</v>
      </c>
    </row>
    <row r="352" spans="1:6" ht="13.5">
      <c r="A352" s="30">
        <f t="shared" si="13"/>
        <v>337</v>
      </c>
      <c r="B352" s="51" t="s">
        <v>855</v>
      </c>
      <c r="C352" s="51" t="s">
        <v>856</v>
      </c>
      <c r="D352" s="51">
        <v>175</v>
      </c>
      <c r="E352" s="51">
        <v>175</v>
      </c>
      <c r="F352" s="54">
        <f t="shared" si="12"/>
        <v>0.00013574187511189008</v>
      </c>
    </row>
    <row r="353" spans="1:6" ht="13.5">
      <c r="A353" s="30">
        <f t="shared" si="13"/>
        <v>338</v>
      </c>
      <c r="B353" s="51" t="s">
        <v>454</v>
      </c>
      <c r="C353" s="51" t="s">
        <v>455</v>
      </c>
      <c r="D353" s="51">
        <v>150</v>
      </c>
      <c r="E353" s="51">
        <v>150</v>
      </c>
      <c r="F353" s="54">
        <f t="shared" si="12"/>
        <v>0.00011635017866733437</v>
      </c>
    </row>
    <row r="354" spans="1:6" ht="13.5">
      <c r="A354" s="30">
        <f t="shared" si="13"/>
        <v>339</v>
      </c>
      <c r="B354" s="51" t="s">
        <v>36</v>
      </c>
      <c r="C354" s="51" t="s">
        <v>37</v>
      </c>
      <c r="D354" s="51">
        <v>150</v>
      </c>
      <c r="E354" s="51">
        <v>150</v>
      </c>
      <c r="F354" s="54">
        <f t="shared" si="12"/>
        <v>0.00011635017866733437</v>
      </c>
    </row>
    <row r="355" spans="1:6" ht="13.5">
      <c r="A355" s="30">
        <f t="shared" si="13"/>
        <v>340</v>
      </c>
      <c r="B355" s="51" t="s">
        <v>442</v>
      </c>
      <c r="C355" s="51" t="s">
        <v>134</v>
      </c>
      <c r="D355" s="51">
        <v>150</v>
      </c>
      <c r="E355" s="51">
        <v>150</v>
      </c>
      <c r="F355" s="54">
        <f t="shared" si="12"/>
        <v>0.00011635017866733437</v>
      </c>
    </row>
    <row r="356" spans="1:6" ht="13.5">
      <c r="A356" s="30">
        <f t="shared" si="13"/>
        <v>341</v>
      </c>
      <c r="B356" s="51" t="s">
        <v>128</v>
      </c>
      <c r="C356" s="51" t="s">
        <v>129</v>
      </c>
      <c r="D356" s="51">
        <v>140</v>
      </c>
      <c r="E356" s="51">
        <v>140</v>
      </c>
      <c r="F356" s="54">
        <f t="shared" si="12"/>
        <v>0.00010859350008951207</v>
      </c>
    </row>
    <row r="357" spans="1:6" ht="13.5">
      <c r="A357" s="30">
        <f t="shared" si="13"/>
        <v>342</v>
      </c>
      <c r="B357" s="51" t="s">
        <v>241</v>
      </c>
      <c r="C357" s="51" t="s">
        <v>242</v>
      </c>
      <c r="D357" s="51">
        <v>100</v>
      </c>
      <c r="E357" s="51">
        <v>100</v>
      </c>
      <c r="F357" s="54">
        <f t="shared" si="12"/>
        <v>7.756678577822291E-05</v>
      </c>
    </row>
    <row r="358" spans="1:6" ht="13.5">
      <c r="A358" s="30">
        <f t="shared" si="13"/>
        <v>343</v>
      </c>
      <c r="B358" s="51" t="s">
        <v>275</v>
      </c>
      <c r="C358" s="51" t="s">
        <v>276</v>
      </c>
      <c r="D358" s="51">
        <v>100</v>
      </c>
      <c r="E358" s="51">
        <v>100</v>
      </c>
      <c r="F358" s="54">
        <f t="shared" si="12"/>
        <v>7.756678577822291E-05</v>
      </c>
    </row>
    <row r="359" spans="1:6" ht="13.5">
      <c r="A359" s="30">
        <f t="shared" si="13"/>
        <v>344</v>
      </c>
      <c r="B359" s="51" t="s">
        <v>26</v>
      </c>
      <c r="C359" s="51" t="s">
        <v>27</v>
      </c>
      <c r="D359" s="51">
        <v>100</v>
      </c>
      <c r="E359" s="51">
        <v>100</v>
      </c>
      <c r="F359" s="54">
        <f aca="true" t="shared" si="14" ref="F359:F375">D359/128921160*100</f>
        <v>7.756678577822291E-05</v>
      </c>
    </row>
    <row r="360" spans="1:6" ht="13.5">
      <c r="A360" s="30">
        <f t="shared" si="13"/>
        <v>345</v>
      </c>
      <c r="B360" s="51" t="s">
        <v>857</v>
      </c>
      <c r="C360" s="51" t="s">
        <v>858</v>
      </c>
      <c r="D360" s="51">
        <v>100</v>
      </c>
      <c r="E360" s="51">
        <v>100</v>
      </c>
      <c r="F360" s="54">
        <f t="shared" si="14"/>
        <v>7.756678577822291E-05</v>
      </c>
    </row>
    <row r="361" spans="1:6" ht="13.5">
      <c r="A361" s="30">
        <f aca="true" t="shared" si="15" ref="A361:A375">A360+1</f>
        <v>346</v>
      </c>
      <c r="B361" s="51" t="s">
        <v>87</v>
      </c>
      <c r="C361" s="51" t="s">
        <v>88</v>
      </c>
      <c r="D361" s="51">
        <v>100</v>
      </c>
      <c r="E361" s="51">
        <v>100</v>
      </c>
      <c r="F361" s="54">
        <f t="shared" si="14"/>
        <v>7.756678577822291E-05</v>
      </c>
    </row>
    <row r="362" spans="1:6" ht="13.5">
      <c r="A362" s="30">
        <f t="shared" si="15"/>
        <v>347</v>
      </c>
      <c r="B362" s="51" t="s">
        <v>432</v>
      </c>
      <c r="C362" s="51" t="s">
        <v>433</v>
      </c>
      <c r="D362" s="51">
        <v>80</v>
      </c>
      <c r="E362" s="51">
        <v>80</v>
      </c>
      <c r="F362" s="54">
        <f t="shared" si="14"/>
        <v>6.205342862257833E-05</v>
      </c>
    </row>
    <row r="363" spans="1:6" ht="13.5">
      <c r="A363" s="30">
        <f t="shared" si="15"/>
        <v>348</v>
      </c>
      <c r="B363" s="51" t="s">
        <v>536</v>
      </c>
      <c r="C363" s="51" t="s">
        <v>537</v>
      </c>
      <c r="D363" s="51">
        <v>80</v>
      </c>
      <c r="E363" s="51">
        <v>80</v>
      </c>
      <c r="F363" s="54">
        <f t="shared" si="14"/>
        <v>6.205342862257833E-05</v>
      </c>
    </row>
    <row r="364" spans="1:6" ht="13.5">
      <c r="A364" s="30">
        <f t="shared" si="15"/>
        <v>349</v>
      </c>
      <c r="B364" s="51" t="s">
        <v>415</v>
      </c>
      <c r="C364" s="51" t="s">
        <v>416</v>
      </c>
      <c r="D364" s="51">
        <v>66</v>
      </c>
      <c r="E364" s="51">
        <v>66</v>
      </c>
      <c r="F364" s="54">
        <f t="shared" si="14"/>
        <v>5.1194078613627115E-05</v>
      </c>
    </row>
    <row r="365" spans="1:6" ht="13.5">
      <c r="A365" s="30">
        <f t="shared" si="15"/>
        <v>350</v>
      </c>
      <c r="B365" s="51" t="s">
        <v>443</v>
      </c>
      <c r="C365" s="51" t="s">
        <v>444</v>
      </c>
      <c r="D365" s="51">
        <v>63</v>
      </c>
      <c r="E365" s="51">
        <v>63</v>
      </c>
      <c r="F365" s="54">
        <f t="shared" si="14"/>
        <v>4.886707504028044E-05</v>
      </c>
    </row>
    <row r="366" spans="1:6" ht="13.5">
      <c r="A366" s="30">
        <f t="shared" si="15"/>
        <v>351</v>
      </c>
      <c r="B366" s="51" t="s">
        <v>115</v>
      </c>
      <c r="C366" s="51" t="s">
        <v>114</v>
      </c>
      <c r="D366" s="51">
        <v>58</v>
      </c>
      <c r="E366" s="51">
        <v>58</v>
      </c>
      <c r="F366" s="54">
        <f t="shared" si="14"/>
        <v>4.498873575136929E-05</v>
      </c>
    </row>
    <row r="367" spans="1:6" ht="13.5">
      <c r="A367" s="30">
        <f t="shared" si="15"/>
        <v>352</v>
      </c>
      <c r="B367" s="51" t="s">
        <v>859</v>
      </c>
      <c r="C367" s="51" t="s">
        <v>860</v>
      </c>
      <c r="D367" s="51">
        <v>50</v>
      </c>
      <c r="E367" s="51">
        <v>50</v>
      </c>
      <c r="F367" s="54">
        <f t="shared" si="14"/>
        <v>3.8783392889111454E-05</v>
      </c>
    </row>
    <row r="368" spans="1:6" ht="13.5">
      <c r="A368" s="30">
        <f t="shared" si="15"/>
        <v>353</v>
      </c>
      <c r="B368" s="51" t="s">
        <v>861</v>
      </c>
      <c r="C368" s="51" t="s">
        <v>862</v>
      </c>
      <c r="D368" s="51">
        <v>50</v>
      </c>
      <c r="E368" s="51">
        <v>50</v>
      </c>
      <c r="F368" s="54">
        <f t="shared" si="14"/>
        <v>3.8783392889111454E-05</v>
      </c>
    </row>
    <row r="369" spans="1:6" ht="13.5">
      <c r="A369" s="30">
        <f t="shared" si="15"/>
        <v>354</v>
      </c>
      <c r="B369" s="51" t="s">
        <v>360</v>
      </c>
      <c r="C369" s="51" t="s">
        <v>361</v>
      </c>
      <c r="D369" s="51">
        <v>20</v>
      </c>
      <c r="E369" s="51">
        <v>20</v>
      </c>
      <c r="F369" s="54">
        <f t="shared" si="14"/>
        <v>1.5513357155644583E-05</v>
      </c>
    </row>
    <row r="370" spans="1:6" ht="13.5">
      <c r="A370" s="30">
        <f t="shared" si="15"/>
        <v>355</v>
      </c>
      <c r="B370" s="51" t="s">
        <v>430</v>
      </c>
      <c r="C370" s="51" t="s">
        <v>431</v>
      </c>
      <c r="D370" s="51">
        <v>10</v>
      </c>
      <c r="E370" s="51">
        <v>10</v>
      </c>
      <c r="F370" s="54">
        <f t="shared" si="14"/>
        <v>7.756678577822291E-06</v>
      </c>
    </row>
    <row r="371" spans="1:6" ht="13.5">
      <c r="A371" s="30">
        <f t="shared" si="15"/>
        <v>356</v>
      </c>
      <c r="B371" s="51" t="s">
        <v>434</v>
      </c>
      <c r="C371" s="51" t="s">
        <v>435</v>
      </c>
      <c r="D371" s="51">
        <v>8</v>
      </c>
      <c r="E371" s="51">
        <v>8</v>
      </c>
      <c r="F371" s="54">
        <f t="shared" si="14"/>
        <v>6.205342862257833E-06</v>
      </c>
    </row>
    <row r="372" spans="1:6" ht="13.5">
      <c r="A372" s="30">
        <f t="shared" si="15"/>
        <v>357</v>
      </c>
      <c r="B372" s="51" t="s">
        <v>863</v>
      </c>
      <c r="C372" s="51" t="s">
        <v>864</v>
      </c>
      <c r="D372" s="51">
        <v>5</v>
      </c>
      <c r="E372" s="51">
        <v>5</v>
      </c>
      <c r="F372" s="54">
        <f t="shared" si="14"/>
        <v>3.878339288911146E-06</v>
      </c>
    </row>
    <row r="373" spans="1:6" ht="13.5">
      <c r="A373" s="30">
        <f t="shared" si="15"/>
        <v>358</v>
      </c>
      <c r="B373" s="51" t="s">
        <v>417</v>
      </c>
      <c r="C373" s="51" t="s">
        <v>418</v>
      </c>
      <c r="D373" s="51">
        <v>2</v>
      </c>
      <c r="E373" s="51">
        <v>2</v>
      </c>
      <c r="F373" s="54">
        <f t="shared" si="14"/>
        <v>1.5513357155644582E-06</v>
      </c>
    </row>
    <row r="374" spans="1:6" ht="13.5">
      <c r="A374" s="30">
        <f t="shared" si="15"/>
        <v>359</v>
      </c>
      <c r="B374" s="51" t="s">
        <v>865</v>
      </c>
      <c r="C374" s="51" t="s">
        <v>866</v>
      </c>
      <c r="D374" s="51">
        <v>1</v>
      </c>
      <c r="E374" s="51">
        <v>1</v>
      </c>
      <c r="F374" s="54">
        <f t="shared" si="14"/>
        <v>7.756678577822291E-07</v>
      </c>
    </row>
    <row r="375" spans="1:6" ht="13.5">
      <c r="A375" s="30">
        <f t="shared" si="15"/>
        <v>360</v>
      </c>
      <c r="B375" s="51" t="s">
        <v>526</v>
      </c>
      <c r="C375" s="51" t="s">
        <v>527</v>
      </c>
      <c r="D375" s="51">
        <v>1</v>
      </c>
      <c r="E375" s="51">
        <v>1</v>
      </c>
      <c r="F375" s="54">
        <f t="shared" si="14"/>
        <v>7.756678577822291E-07</v>
      </c>
    </row>
    <row r="376" spans="1:6" ht="15">
      <c r="A376" s="108" t="s">
        <v>178</v>
      </c>
      <c r="B376" s="108"/>
      <c r="C376" s="108"/>
      <c r="D376" s="49">
        <f>SUM(D231:D375)</f>
        <v>2141113</v>
      </c>
      <c r="E376" s="49">
        <f>SUM(E231:E375)</f>
        <v>841792</v>
      </c>
      <c r="F376" s="48">
        <f>SUM(F231:F375)</f>
        <v>1.6607925339796816</v>
      </c>
    </row>
    <row r="377" spans="1:6" ht="15">
      <c r="A377" s="111" t="s">
        <v>224</v>
      </c>
      <c r="B377" s="111"/>
      <c r="C377" s="111"/>
      <c r="D377" s="111"/>
      <c r="E377" s="111"/>
      <c r="F377" s="111"/>
    </row>
    <row r="378" spans="1:6" ht="15">
      <c r="A378" s="31" t="s">
        <v>175</v>
      </c>
      <c r="B378" s="49" t="s">
        <v>217</v>
      </c>
      <c r="C378" s="50" t="s">
        <v>218</v>
      </c>
      <c r="D378" s="49" t="s">
        <v>154</v>
      </c>
      <c r="E378" s="49" t="s">
        <v>176</v>
      </c>
      <c r="F378" s="48" t="s">
        <v>177</v>
      </c>
    </row>
    <row r="379" spans="1:6" ht="13.5">
      <c r="A379" s="30">
        <f>A375+1</f>
        <v>361</v>
      </c>
      <c r="B379" s="51" t="s">
        <v>11</v>
      </c>
      <c r="C379" s="51" t="s">
        <v>495</v>
      </c>
      <c r="D379" s="51">
        <v>38310</v>
      </c>
      <c r="E379" s="51"/>
      <c r="F379" s="54">
        <f>D379/128921160*100</f>
        <v>0.029715835631637197</v>
      </c>
    </row>
    <row r="380" spans="1:6" ht="13.5">
      <c r="A380" s="30">
        <f>A379+1</f>
        <v>362</v>
      </c>
      <c r="B380" s="51" t="s">
        <v>448</v>
      </c>
      <c r="C380" s="51" t="s">
        <v>449</v>
      </c>
      <c r="D380" s="51">
        <v>26250</v>
      </c>
      <c r="E380" s="51">
        <v>26250</v>
      </c>
      <c r="F380" s="54">
        <f>D380/128921160*100</f>
        <v>0.020361281266783514</v>
      </c>
    </row>
    <row r="381" spans="1:6" ht="13.5">
      <c r="A381" s="30">
        <f>A380+1</f>
        <v>363</v>
      </c>
      <c r="B381" s="51" t="s">
        <v>261</v>
      </c>
      <c r="C381" s="51" t="s">
        <v>262</v>
      </c>
      <c r="D381" s="51">
        <v>2000</v>
      </c>
      <c r="E381" s="51">
        <v>2000</v>
      </c>
      <c r="F381" s="54">
        <f>D381/128921160*100</f>
        <v>0.0015513357155644582</v>
      </c>
    </row>
    <row r="382" spans="1:6" ht="13.5">
      <c r="A382" s="30">
        <f>A381+1</f>
        <v>364</v>
      </c>
      <c r="B382" s="51" t="s">
        <v>450</v>
      </c>
      <c r="C382" s="51" t="s">
        <v>451</v>
      </c>
      <c r="D382" s="51">
        <v>1</v>
      </c>
      <c r="E382" s="51">
        <v>1</v>
      </c>
      <c r="F382" s="54">
        <f>D382/128921160*100</f>
        <v>7.756678577822291E-07</v>
      </c>
    </row>
    <row r="383" spans="1:6" ht="15">
      <c r="A383" s="108" t="s">
        <v>178</v>
      </c>
      <c r="B383" s="108"/>
      <c r="C383" s="108"/>
      <c r="D383" s="49">
        <f>SUM(D379:D382)</f>
        <v>66561</v>
      </c>
      <c r="E383" s="49">
        <f>SUM(E379:E382)</f>
        <v>28251</v>
      </c>
      <c r="F383" s="48">
        <f>SUM(F379:F382)</f>
        <v>0.05162922828184295</v>
      </c>
    </row>
    <row r="384" spans="1:6" ht="15">
      <c r="A384" s="108" t="s">
        <v>419</v>
      </c>
      <c r="B384" s="108"/>
      <c r="C384" s="108"/>
      <c r="D384" s="49">
        <f>D383+D376+D224+D173+D154+D227</f>
        <v>2867502</v>
      </c>
      <c r="E384" s="49">
        <f>E383+E376+E224+E173+E154+E227</f>
        <v>1529871</v>
      </c>
      <c r="F384" s="48">
        <f>F383+F376+F224+F173+F154+F227</f>
        <v>2.2242291335262574</v>
      </c>
    </row>
  </sheetData>
  <sheetProtection/>
  <mergeCells count="13">
    <mergeCell ref="A384:C384"/>
    <mergeCell ref="A376:C376"/>
    <mergeCell ref="A377:F377"/>
    <mergeCell ref="A154:C154"/>
    <mergeCell ref="A383:C383"/>
    <mergeCell ref="A155:F155"/>
    <mergeCell ref="A224:C224"/>
    <mergeCell ref="A229:F229"/>
    <mergeCell ref="A225:F225"/>
    <mergeCell ref="A228:C228"/>
    <mergeCell ref="A1:F1"/>
    <mergeCell ref="A174:F174"/>
    <mergeCell ref="A2:F2"/>
  </mergeCells>
  <printOptions/>
  <pageMargins left="0.75" right="0.75" top="1" bottom="1" header="0.5" footer="0.5"/>
  <pageSetup fitToHeight="8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 V.</dc:creator>
  <cp:keywords/>
  <dc:description/>
  <cp:lastModifiedBy>Radhika V.</cp:lastModifiedBy>
  <cp:lastPrinted>2015-01-09T12:18:28Z</cp:lastPrinted>
  <dcterms:created xsi:type="dcterms:W3CDTF">2011-01-08T06:54:42Z</dcterms:created>
  <dcterms:modified xsi:type="dcterms:W3CDTF">2015-01-09T12:18:46Z</dcterms:modified>
  <cp:category/>
  <cp:version/>
  <cp:contentType/>
  <cp:contentStatus/>
</cp:coreProperties>
</file>